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T:\FAMI CASE ITABERAI\FINANCEIRO\FLUXO DE CAIXA\2023\"/>
    </mc:Choice>
  </mc:AlternateContent>
  <xr:revisionPtr revIDLastSave="0" documentId="13_ncr:1_{4F3269B0-8391-4809-85B1-20D7E0B66EC6}" xr6:coauthVersionLast="47" xr6:coauthVersionMax="47" xr10:uidLastSave="{00000000-0000-0000-0000-000000000000}"/>
  <bookViews>
    <workbookView xWindow="57480" yWindow="585" windowWidth="29040" windowHeight="15720" xr2:uid="{7C91BD7B-9301-4599-8381-6E3E49A25D64}"/>
  </bookViews>
  <sheets>
    <sheet name="Fluxo de Caixa - ANO 2023" sheetId="1" r:id="rId1"/>
  </sheets>
  <definedNames>
    <definedName name="_xlnm.Print_Area" localSheetId="0">'Fluxo de Caixa - ANO 2023'!$A$1:$Q$146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1" l="1"/>
  <c r="M15" i="1"/>
  <c r="Q15" i="1" s="1"/>
  <c r="N15" i="1"/>
  <c r="O15" i="1"/>
  <c r="L17" i="1"/>
  <c r="M17" i="1"/>
  <c r="N17" i="1"/>
  <c r="O17" i="1"/>
  <c r="K17" i="1"/>
  <c r="K15" i="1"/>
  <c r="Q137" i="1"/>
  <c r="Q128" i="1"/>
  <c r="Q126" i="1"/>
  <c r="Q124" i="1"/>
  <c r="Q122" i="1"/>
  <c r="K112" i="1"/>
  <c r="L112" i="1"/>
  <c r="M112" i="1"/>
  <c r="N112" i="1"/>
  <c r="O112" i="1"/>
  <c r="J112" i="1"/>
  <c r="Q120" i="1"/>
  <c r="Q119" i="1"/>
  <c r="Q118" i="1"/>
  <c r="Q117" i="1"/>
  <c r="Q116" i="1"/>
  <c r="Q115" i="1"/>
  <c r="Q114" i="1"/>
  <c r="Q113" i="1"/>
  <c r="Q112" i="1" s="1"/>
  <c r="Q110" i="1"/>
  <c r="Q109" i="1"/>
  <c r="Q108" i="1"/>
  <c r="Q107" i="1"/>
  <c r="Q106" i="1"/>
  <c r="Q105" i="1"/>
  <c r="Q104" i="1"/>
  <c r="Q103" i="1"/>
  <c r="Q102" i="1"/>
  <c r="Q101" i="1"/>
  <c r="K100" i="1"/>
  <c r="L100" i="1"/>
  <c r="M100" i="1"/>
  <c r="N100" i="1"/>
  <c r="O100" i="1"/>
  <c r="J100" i="1"/>
  <c r="Q97" i="1"/>
  <c r="Q95" i="1"/>
  <c r="Q94" i="1"/>
  <c r="Q92" i="1"/>
  <c r="Q91" i="1"/>
  <c r="Q90" i="1"/>
  <c r="Q89" i="1"/>
  <c r="Q88" i="1"/>
  <c r="Q87" i="1"/>
  <c r="Q85" i="1"/>
  <c r="Q84" i="1"/>
  <c r="Q83" i="1"/>
  <c r="Q82" i="1"/>
  <c r="Q81" i="1"/>
  <c r="Q79" i="1"/>
  <c r="Q78" i="1"/>
  <c r="Q77" i="1"/>
  <c r="Q75" i="1"/>
  <c r="Q74" i="1"/>
  <c r="Q73" i="1"/>
  <c r="Q72" i="1"/>
  <c r="Q71" i="1"/>
  <c r="Q69" i="1"/>
  <c r="Q68" i="1"/>
  <c r="Q67" i="1"/>
  <c r="Q66" i="1"/>
  <c r="Q65" i="1"/>
  <c r="Q64" i="1"/>
  <c r="Q63" i="1"/>
  <c r="Q62" i="1"/>
  <c r="Q61" i="1"/>
  <c r="Q59" i="1"/>
  <c r="Q58" i="1"/>
  <c r="Q56" i="1"/>
  <c r="Q55" i="1"/>
  <c r="Q54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27" i="1"/>
  <c r="Q28" i="1"/>
  <c r="Q29" i="1"/>
  <c r="Q30" i="1"/>
  <c r="Q26" i="1"/>
  <c r="K25" i="1"/>
  <c r="K24" i="1" s="1"/>
  <c r="L25" i="1"/>
  <c r="L24" i="1" s="1"/>
  <c r="M25" i="1"/>
  <c r="M24" i="1" s="1"/>
  <c r="N25" i="1"/>
  <c r="N24" i="1" s="1"/>
  <c r="O25" i="1"/>
  <c r="O24" i="1" s="1"/>
  <c r="J25" i="1"/>
  <c r="J24" i="1" s="1"/>
  <c r="Q21" i="1"/>
  <c r="Q22" i="1"/>
  <c r="Q20" i="1"/>
  <c r="K19" i="1"/>
  <c r="L19" i="1"/>
  <c r="M19" i="1"/>
  <c r="N19" i="1"/>
  <c r="O19" i="1"/>
  <c r="J19" i="1"/>
  <c r="Q100" i="1" l="1"/>
  <c r="Q17" i="1"/>
  <c r="Q25" i="1"/>
  <c r="Q19" i="1"/>
</calcChain>
</file>

<file path=xl/sharedStrings.xml><?xml version="1.0" encoding="utf-8"?>
<sst xmlns="http://schemas.openxmlformats.org/spreadsheetml/2006/main" count="300" uniqueCount="272">
  <si>
    <r>
      <rPr>
        <b/>
        <sz val="10"/>
        <color theme="1"/>
        <rFont val="Calibri"/>
        <family val="2"/>
        <scheme val="minor"/>
      </rPr>
      <t>NOME DO ORGÃO PÚBLICO/CONTRATANTE:</t>
    </r>
    <r>
      <rPr>
        <sz val="10"/>
        <color theme="1"/>
        <rFont val="Calibri"/>
        <family val="2"/>
        <scheme val="minor"/>
      </rPr>
      <t xml:space="preserve"> SECRETARIA DE ESTADO DE DESENVOLVMENTO SOCIAL - SEDS</t>
    </r>
  </si>
  <si>
    <r>
      <rPr>
        <b/>
        <sz val="10"/>
        <color theme="1"/>
        <rFont val="Calibri"/>
        <family val="2"/>
        <scheme val="minor"/>
      </rPr>
      <t>CNPJ:</t>
    </r>
    <r>
      <rPr>
        <sz val="10"/>
        <color theme="1"/>
        <rFont val="Calibri"/>
        <family val="2"/>
        <scheme val="minor"/>
      </rPr>
      <t xml:space="preserve"> 08.876.217/0001-71</t>
    </r>
  </si>
  <si>
    <r>
      <rPr>
        <b/>
        <sz val="10"/>
        <color theme="1"/>
        <rFont val="Calibri"/>
        <family val="2"/>
        <scheme val="minor"/>
      </rPr>
      <t>NOME DA ORGANIZAÇÃO SOCIAL CONTRATADA:</t>
    </r>
    <r>
      <rPr>
        <sz val="10"/>
        <color theme="1"/>
        <rFont val="Calibri"/>
        <family val="2"/>
        <scheme val="minor"/>
      </rPr>
      <t xml:space="preserve"> FAMI - FUNDAÇÃO DE ASSISTÊNCIA AO MENOR INHUMENSE</t>
    </r>
  </si>
  <si>
    <r>
      <rPr>
        <b/>
        <sz val="10"/>
        <color theme="1"/>
        <rFont val="Calibri"/>
        <family val="2"/>
        <scheme val="minor"/>
      </rPr>
      <t>CNPJ:</t>
    </r>
    <r>
      <rPr>
        <sz val="10"/>
        <color theme="1"/>
        <rFont val="Calibri"/>
        <family val="2"/>
        <scheme val="minor"/>
      </rPr>
      <t xml:space="preserve"> 73.573.297/0001-58</t>
    </r>
  </si>
  <si>
    <r>
      <rPr>
        <b/>
        <sz val="10"/>
        <color theme="1"/>
        <rFont val="Calibri"/>
        <family val="2"/>
        <scheme val="minor"/>
      </rPr>
      <t>NOME DA UNIDADE GERIDA</t>
    </r>
    <r>
      <rPr>
        <sz val="10"/>
        <color theme="1"/>
        <rFont val="Calibri"/>
        <family val="2"/>
        <scheme val="minor"/>
      </rPr>
      <t>: CASE ITABERAÍ</t>
    </r>
  </si>
  <si>
    <r>
      <rPr>
        <b/>
        <sz val="10"/>
        <color theme="1"/>
        <rFont val="Calibri"/>
        <family val="2"/>
        <scheme val="minor"/>
      </rPr>
      <t>CONTRATO DE GESTÃO Nº</t>
    </r>
    <r>
      <rPr>
        <sz val="10"/>
        <color theme="1"/>
        <rFont val="Calibri"/>
        <family val="2"/>
        <scheme val="minor"/>
      </rPr>
      <t>: 012/2023 SEDS</t>
    </r>
  </si>
  <si>
    <r>
      <rPr>
        <b/>
        <sz val="10"/>
        <color theme="1"/>
        <rFont val="Calibri"/>
        <family val="2"/>
        <scheme val="minor"/>
      </rPr>
      <t>VIGENCIA DO CONTRATO DE GESTÃO:</t>
    </r>
    <r>
      <rPr>
        <sz val="10"/>
        <color theme="1"/>
        <rFont val="Calibri"/>
        <family val="2"/>
        <scheme val="minor"/>
      </rPr>
      <t xml:space="preserve"> 11/07/2023 a 10/07/2025</t>
    </r>
  </si>
  <si>
    <t>Metodologia de Avaliação da Transparência Ativa e Passiva - Organizações sem fins lucrativos que recebem recursos públicos e seus respectivos órgãos supervisores  - CGE/TCE- 2ª Edição -  2021 - Item  3.9/Financeiro</t>
  </si>
  <si>
    <t>JULHO</t>
  </si>
  <si>
    <t>AGOSTO</t>
  </si>
  <si>
    <t>SETEMBRO</t>
  </si>
  <si>
    <t>OUTUBRO</t>
  </si>
  <si>
    <t>NOVEMBRO</t>
  </si>
  <si>
    <t>DEZEMBRO</t>
  </si>
  <si>
    <t>TOTAL</t>
  </si>
  <si>
    <t>SALDO BANCÁRIO INICIAL C/C: 48.715-5</t>
  </si>
  <si>
    <t>SALDO BANCÁRIO INICIAL C/C: 48.717-1</t>
  </si>
  <si>
    <t>RECEITA LÍQUIDA</t>
  </si>
  <si>
    <t>2.1.6.08.0001</t>
  </si>
  <si>
    <t>REPASSE GOVERNO - DESPESAS</t>
  </si>
  <si>
    <t>REPASSE GOVERNO - INVESTIMENTO</t>
  </si>
  <si>
    <t>OUTRAS RECEITAS</t>
  </si>
  <si>
    <t>(-) DESPESAS TOTAIS</t>
  </si>
  <si>
    <t>(-) DEPESAS C/ SERVIÇOS PROFISSIONAIS</t>
  </si>
  <si>
    <t>3.7.4.02.0010</t>
  </si>
  <si>
    <t>SERVIÇOS PRESTADOS POR TERCEIROS</t>
  </si>
  <si>
    <t>3.7.4.02.0015</t>
  </si>
  <si>
    <t>ALIMENTAÇÃO E NUTRIÇÃO - PJ</t>
  </si>
  <si>
    <t>3.7.4.02.0016</t>
  </si>
  <si>
    <t>SEGURANÇA E VIGILANCIA - PJ</t>
  </si>
  <si>
    <t>3.7.4.02.0017</t>
  </si>
  <si>
    <t>ASSESSORIA CONTÁBIL - PJ</t>
  </si>
  <si>
    <t>3.7.4.02.0018</t>
  </si>
  <si>
    <t>ASSOSSORIA JURIDICA PJ/PF</t>
  </si>
  <si>
    <t>(-)DESPESAS ADMINISTRATIVAS</t>
  </si>
  <si>
    <t>3.7.4.02.0004</t>
  </si>
  <si>
    <t>MATERIAL DE EXPEDIENTE-ESCRITÓRIO</t>
  </si>
  <si>
    <t>3.7.4.02.0005</t>
  </si>
  <si>
    <t>ALUGUEL DE EQUIPAMENTOS E OUTROS</t>
  </si>
  <si>
    <t>3.7.4.02.0007</t>
  </si>
  <si>
    <t>VIAGENS E ESTADIAS</t>
  </si>
  <si>
    <t>3.7.4.02.0008</t>
  </si>
  <si>
    <t>TAXAS DIVERSAS</t>
  </si>
  <si>
    <t>3.7.4.02.0013</t>
  </si>
  <si>
    <t xml:space="preserve">MATERIAL DE USO E CONSUMO </t>
  </si>
  <si>
    <t>3.7.4.02.0020</t>
  </si>
  <si>
    <t>MATERIAL ESPORTIVO</t>
  </si>
  <si>
    <t>3.7.4.02.0021</t>
  </si>
  <si>
    <t>MANUTENÇÃO DE AR CONDICIONADO</t>
  </si>
  <si>
    <t>3.7.4.02.0025</t>
  </si>
  <si>
    <t>MATERIAL DE HIGIENE &amp; LIMPEZA</t>
  </si>
  <si>
    <t>3.7.4.02.0026</t>
  </si>
  <si>
    <t>UNIFORMES</t>
  </si>
  <si>
    <t>3.7.4.02.0028</t>
  </si>
  <si>
    <t>TREINAMENTOS, CURSOS E QUALIFICAÇÃO</t>
  </si>
  <si>
    <t>3.7.4.02.0029</t>
  </si>
  <si>
    <t>CORREIOS</t>
  </si>
  <si>
    <t>3.7.4.02.0030</t>
  </si>
  <si>
    <t>LANCHES E REFEIÇÕES</t>
  </si>
  <si>
    <t>3.7.4.02.0032</t>
  </si>
  <si>
    <t>VESTUÁRIO, CAMA, MESA, BANHO E AFINS</t>
  </si>
  <si>
    <t>3.7.4.02.0031</t>
  </si>
  <si>
    <t>DESPESAS DIVERSAS</t>
  </si>
  <si>
    <t>3.7.4.02.0033</t>
  </si>
  <si>
    <t>CONFRATERNIZAÇÃO</t>
  </si>
  <si>
    <t>3.7.4.02.0034</t>
  </si>
  <si>
    <t>MEDICAMENTOS E PRODUTOS PARA SAÚDE</t>
  </si>
  <si>
    <t>3.7.4.02.0035</t>
  </si>
  <si>
    <t>MATERIAIS PARA COZINHA, REFEITORIOS E AFINS</t>
  </si>
  <si>
    <t>3.7.4.02.0036</t>
  </si>
  <si>
    <t>MATERIAIS/ITEN DE SEGURANÇA</t>
  </si>
  <si>
    <t>3.7.4.02.0038</t>
  </si>
  <si>
    <t>SISTEMA DE VIDEO MONITORAMENTO</t>
  </si>
  <si>
    <t>1.4.2.02.0001</t>
  </si>
  <si>
    <t>ELETRODOMESTICO/ELETRONICOS/MOBILIÁRIO</t>
  </si>
  <si>
    <t>1.4.2.02.0003</t>
  </si>
  <si>
    <t>EQUIPAMENTOS/ITENS AREA SAUDE</t>
  </si>
  <si>
    <t>(-) DESPESAS COM IMOVEL</t>
  </si>
  <si>
    <t>3.7.4.02.0001</t>
  </si>
  <si>
    <t>ALUGUEL DE IMÓVEIS</t>
  </si>
  <si>
    <t>3.7.4.02.0009</t>
  </si>
  <si>
    <t>MANUTENÇÃO DE BENS</t>
  </si>
  <si>
    <t>(-)DESPESAS COM MARKETING</t>
  </si>
  <si>
    <t>3.7.4.02.0027</t>
  </si>
  <si>
    <t xml:space="preserve">PROPAGANDA E MARKETING DIGITAL </t>
  </si>
  <si>
    <t>(-) DESPESAS COM PESSOAL</t>
  </si>
  <si>
    <t>3.7.4.01.0001</t>
  </si>
  <si>
    <t>SALÁRIO</t>
  </si>
  <si>
    <t>3.7.4.01.0002</t>
  </si>
  <si>
    <t>13º SALÁRIO</t>
  </si>
  <si>
    <t>3.7.4.01.0003</t>
  </si>
  <si>
    <t>FÉRIAS</t>
  </si>
  <si>
    <t>3.7.4.01.0004</t>
  </si>
  <si>
    <t>EXAMES OCUPACIONAIS</t>
  </si>
  <si>
    <t>2.1.3.06.0001</t>
  </si>
  <si>
    <t>F G T S</t>
  </si>
  <si>
    <t>3.1.3.01.0001</t>
  </si>
  <si>
    <t>INSS</t>
  </si>
  <si>
    <t>3.7.4.01.0010</t>
  </si>
  <si>
    <t>EPI'S E EPC'S</t>
  </si>
  <si>
    <t>3.7.4.01.0005</t>
  </si>
  <si>
    <t>RECISÕES</t>
  </si>
  <si>
    <t>3.1.1.01.0011</t>
  </si>
  <si>
    <t>MULTA RECISÓRIA</t>
  </si>
  <si>
    <t>(-) DESPESAS COM TI</t>
  </si>
  <si>
    <t>3.7.4.02.0014</t>
  </si>
  <si>
    <t>TELEFONE-INTERNET</t>
  </si>
  <si>
    <t>3.7.4.02.0022</t>
  </si>
  <si>
    <t>MANUTENÇÃO EQUIP. INFORMÁTICA</t>
  </si>
  <si>
    <t>3.7.4.02.0023</t>
  </si>
  <si>
    <t>INFORMÁTICA - LICENÇA DE SOFTWARE</t>
  </si>
  <si>
    <t>3.7.4.02.0024</t>
  </si>
  <si>
    <t>COMPUTADORES E PERIFÉRICOS</t>
  </si>
  <si>
    <t>1.4.2.02.0004</t>
  </si>
  <si>
    <t>EQUIPAMENTO DE INFORMÁTICA</t>
  </si>
  <si>
    <t>(-) DESPESAS COM VEÍCULOS</t>
  </si>
  <si>
    <t>3.7.4.02.0006</t>
  </si>
  <si>
    <t>COMBUSTIVEIS, LUBRIFICANTES E MANUTENÇÃO VEÍCULO</t>
  </si>
  <si>
    <t>3.7.4.02.0012</t>
  </si>
  <si>
    <t>LOCAÇÃO DE VEÍCULO</t>
  </si>
  <si>
    <t>3.7.4.02.0037</t>
  </si>
  <si>
    <t>SERVIÇO DE TRANSPORTE</t>
  </si>
  <si>
    <t>(-) DESPESAS FINANCEIRAS</t>
  </si>
  <si>
    <t>3.7.4.03.0001</t>
  </si>
  <si>
    <t>JUROS MORATÓRIOS</t>
  </si>
  <si>
    <t>3.7.4.03.0002</t>
  </si>
  <si>
    <t>COMISSÕES E ENCARGOS FINANCEIROS C/C: 48.715-5</t>
  </si>
  <si>
    <t>COMISSÕES E ENCARGOS FINANCEIROS C/C: 48.717-1</t>
  </si>
  <si>
    <t>3.7.4.03.0003</t>
  </si>
  <si>
    <t>MULTAS</t>
  </si>
  <si>
    <t>0.0.0.00.0000</t>
  </si>
  <si>
    <t>OUTRAS DESPESAS FINANCEIRAS</t>
  </si>
  <si>
    <t>(-) IMPOSTOS, TAXAS E CONTRIBUIÇÕES</t>
  </si>
  <si>
    <t>2.1.4.03.0001</t>
  </si>
  <si>
    <t>IMPOSTOS A RECOLHER C/C: 48.715-5</t>
  </si>
  <si>
    <t>IMPOSTOS A RECOLHER C/C: 48.717-1</t>
  </si>
  <si>
    <t>IPTU E ITU</t>
  </si>
  <si>
    <t>TAXAS MUNICIPAIS</t>
  </si>
  <si>
    <t>TAXAS FEDERAIS</t>
  </si>
  <si>
    <t>TAXAS ESTADUAIS</t>
  </si>
  <si>
    <t>(-) TARIFAS PÚBLICAS</t>
  </si>
  <si>
    <t>3.7.4.02.0002</t>
  </si>
  <si>
    <t>TARIFA DE ENERGIA ELÉTRICA</t>
  </si>
  <si>
    <t>(-) OUTRAS SAIDAS C/C: 48.717-1</t>
  </si>
  <si>
    <t>0.1.0.00.0000</t>
  </si>
  <si>
    <t xml:space="preserve">REEMBOLSO DE DESPESAS C/C: 48.512-8 </t>
  </si>
  <si>
    <t>OUTRAS RECEITAS NÃO OPERACIONAIS</t>
  </si>
  <si>
    <t>1.1.2.07.0000</t>
  </si>
  <si>
    <t>OUTRAS RECEITAS C/C: 48.715-1</t>
  </si>
  <si>
    <t>OUTRAS RECEITAS C/C: 48.717-1</t>
  </si>
  <si>
    <t>2.1.5.00.0000</t>
  </si>
  <si>
    <t>TRANSFERÊNCIAS ENTRE CONTAS MESMA TITULARIDADE</t>
  </si>
  <si>
    <t>2.2.5.00.0000</t>
  </si>
  <si>
    <t>2.1.0.00.0001</t>
  </si>
  <si>
    <t>APLICAÇÃO FINANCEIRA C/C: 48.715 - CREDITO</t>
  </si>
  <si>
    <t>2.2.0.00.0001</t>
  </si>
  <si>
    <t>APLICAÇÃO FINANCEIRA C/C: 48.717 - CREDITO</t>
  </si>
  <si>
    <t>2.1.0.01.0000</t>
  </si>
  <si>
    <t>RESGATE APLICAÇÃO FINANCEIRA C/C: 48.715-5</t>
  </si>
  <si>
    <t>2.2.0.02.0000</t>
  </si>
  <si>
    <t>RESGATE APLICAÇÃO FINANCEIRA C/C: 48.717-1</t>
  </si>
  <si>
    <t>2.1.1.00.0000</t>
  </si>
  <si>
    <t>REDIMENTO BRUTO APLICAÇÃO FINANCEIRA C/C: 48.715-5</t>
  </si>
  <si>
    <t>2.2.1.00.0000</t>
  </si>
  <si>
    <t>REDIMENTO BRUTO APLICAÇÃO FINANCEIRA C/C: 48.717-1</t>
  </si>
  <si>
    <t>OUTRAS DESPESAS NÃO OPERACIONAIS</t>
  </si>
  <si>
    <t>2.1.4.00.0000</t>
  </si>
  <si>
    <t>TRANSF. ENTRE CONTAS MESMA TITULARIDADE C/C: 48.715-5</t>
  </si>
  <si>
    <t>2.2.4.00.0000</t>
  </si>
  <si>
    <t>TRANSF. ENTRE CONTAS MESMA TITULARIDADE C/C 48.717-1</t>
  </si>
  <si>
    <t>2.1.0.00.0000</t>
  </si>
  <si>
    <t>APLICAÇÃO FINANCEIRA C/C: 48.715 - DEBITO</t>
  </si>
  <si>
    <t>2.2.0.00.0000</t>
  </si>
  <si>
    <t>APLICAÇÃO FINANCEIRA C/C: 48.717 - DEBITO</t>
  </si>
  <si>
    <t>2.1.2.00.0000</t>
  </si>
  <si>
    <t>IR  - APLICAÇÃO FINANCEIRA C/C 48.715-5</t>
  </si>
  <si>
    <t>2.2.2.00.0000</t>
  </si>
  <si>
    <t>IR  - APLICAÇÃO FINANCEIRA C/C 48.717-1</t>
  </si>
  <si>
    <t>2.1.3.00.0000</t>
  </si>
  <si>
    <t>IOF - APLICAÇÃO FINANCEIRA C/C 48.715-5</t>
  </si>
  <si>
    <t>2.2.3.00.0000</t>
  </si>
  <si>
    <t>IOF - APLICAÇÃO FINANCEIRA C/C 48.717-1</t>
  </si>
  <si>
    <t>TOTAL DE ENTRADAS</t>
  </si>
  <si>
    <t>TOTAL DE SAÍDAS</t>
  </si>
  <si>
    <t>SALDO BANCÁRIO FINAL C/C: 48.715-5</t>
  </si>
  <si>
    <t>SALDO BANCÁRIO FINAL C/C: 48.717-1</t>
  </si>
  <si>
    <t>SALDO INICIAL 07/2023</t>
  </si>
  <si>
    <t>SALDO INICIAL CAIXA</t>
  </si>
  <si>
    <t>SALDO INICIAL CAIXA SUPRIMENTO</t>
  </si>
  <si>
    <t>SALDO INICIAL APLICAÇÕES</t>
  </si>
  <si>
    <t>SALTO TOTAL</t>
  </si>
  <si>
    <t>SALDO BANCÁRIO TOTAL</t>
  </si>
  <si>
    <t>____________________________________</t>
  </si>
  <si>
    <t>JOSÉ FERREIRA CÔRTE</t>
  </si>
  <si>
    <t>PRESIDENTE FAMI - FUNDAÇÃO DE ASSITÊNCIA AO MENOR INHUMENSE</t>
  </si>
  <si>
    <t>48715552.1.6.08.0001</t>
  </si>
  <si>
    <t/>
  </si>
  <si>
    <t>48715103.7.4.02.0010</t>
  </si>
  <si>
    <t>48715153.7.4.02.0015</t>
  </si>
  <si>
    <t>48715163.7.4.02.0016</t>
  </si>
  <si>
    <t>48715173.7.4.02.0017</t>
  </si>
  <si>
    <t>48715183.7.4.02.0018</t>
  </si>
  <si>
    <t>4871543.7.4.02.0004</t>
  </si>
  <si>
    <t>4871553.7.4.02.0005</t>
  </si>
  <si>
    <t>4871573.7.4.02.0007</t>
  </si>
  <si>
    <t>4871583.7.4.02.0008</t>
  </si>
  <si>
    <t>48715133.7.4.02.0013</t>
  </si>
  <si>
    <t>48715203.7.4.02.0020</t>
  </si>
  <si>
    <t>48715213.7.4.02.0021</t>
  </si>
  <si>
    <t>48715253.7.4.02.0025</t>
  </si>
  <si>
    <t>48715263.7.4.02.0026</t>
  </si>
  <si>
    <t>48715283.7.4.02.0028</t>
  </si>
  <si>
    <t>48715293.7.4.02.0029</t>
  </si>
  <si>
    <t>48715303.7.4.02.0030</t>
  </si>
  <si>
    <t>48715323.7.4.02.0032</t>
  </si>
  <si>
    <t>48715513.7.4.02.0031</t>
  </si>
  <si>
    <t>48715333.7.4.02.0033</t>
  </si>
  <si>
    <t>48715343.7.4.02.0034</t>
  </si>
  <si>
    <t>48715353.7.4.02.0035</t>
  </si>
  <si>
    <t>48715363.7.4.02.0036</t>
  </si>
  <si>
    <t>48715383.7.4.02.0038</t>
  </si>
  <si>
    <t>48715531.4.2.02.0001</t>
  </si>
  <si>
    <t>48715541.4.2.02.0003</t>
  </si>
  <si>
    <t>4871513.7.4.02.0001</t>
  </si>
  <si>
    <t>4871593.7.4.02.0009</t>
  </si>
  <si>
    <t>48715273.7.4.02.0027</t>
  </si>
  <si>
    <t>48715393.7.4.01.0001</t>
  </si>
  <si>
    <t>48717403.7.4.01.0002</t>
  </si>
  <si>
    <t>48717413.7.4.01.0003</t>
  </si>
  <si>
    <t>48715423.7.4.01.0004</t>
  </si>
  <si>
    <t>48717462.1.3.06.0001</t>
  </si>
  <si>
    <t>48717473.1.3.01.0001</t>
  </si>
  <si>
    <t>48715453.7.4.01.0010</t>
  </si>
  <si>
    <t>48717433.7.4.01.0005</t>
  </si>
  <si>
    <t>48717443.1.1.01.0011</t>
  </si>
  <si>
    <t>48715143.7.4.02.0014</t>
  </si>
  <si>
    <t>48715223.7.4.02.0022</t>
  </si>
  <si>
    <t>48715233.7.4.02.0023</t>
  </si>
  <si>
    <t>48715243.7.4.02.0024</t>
  </si>
  <si>
    <t>48715521.4.2.02.0004</t>
  </si>
  <si>
    <t>4871563.7.4.02.0006</t>
  </si>
  <si>
    <t>48715123.7.4.02.0012</t>
  </si>
  <si>
    <t>48715373.7.4.02.0037</t>
  </si>
  <si>
    <t>48715483.7.4.03.0001</t>
  </si>
  <si>
    <t>48715493.7.4.03.0002</t>
  </si>
  <si>
    <t>48717493.7.4.03.0002</t>
  </si>
  <si>
    <t>48715503.7.4.03.0003</t>
  </si>
  <si>
    <t>48715510.0.0.00.0000</t>
  </si>
  <si>
    <t>48715732.1.4.03.0001</t>
  </si>
  <si>
    <t>48717732.1.4.03.0001</t>
  </si>
  <si>
    <t>48715</t>
  </si>
  <si>
    <t>4871523.7.4.02.0002</t>
  </si>
  <si>
    <t>48717570.1.0.00.0000</t>
  </si>
  <si>
    <t>48715761.1.2.07.0000</t>
  </si>
  <si>
    <t>48717</t>
  </si>
  <si>
    <t>48715702.1.5.00.0000</t>
  </si>
  <si>
    <t>48717712.2.5.00.0000</t>
  </si>
  <si>
    <t>48715782.1.0.00.0001</t>
  </si>
  <si>
    <t>48717792.2.0.00.0001</t>
  </si>
  <si>
    <t>48715602.1.0.01.0000</t>
  </si>
  <si>
    <t>48717612.2.0.02.0000</t>
  </si>
  <si>
    <t>48715622.1.1.00.0000</t>
  </si>
  <si>
    <t>48717632.2.1.00.0000</t>
  </si>
  <si>
    <t>48715682.1.4.00.0000</t>
  </si>
  <si>
    <t>48717692.2.4.00.0000</t>
  </si>
  <si>
    <t>48715582.1.0.00.0000</t>
  </si>
  <si>
    <t>48717592.2.0.00.0000</t>
  </si>
  <si>
    <t>48715642.1.2.00.0000</t>
  </si>
  <si>
    <t>48717652.2.2.00.0000</t>
  </si>
  <si>
    <t>48715662.1.3.00.0000</t>
  </si>
  <si>
    <t>48717672.2.3.00.0000</t>
  </si>
  <si>
    <t>FLUXO DE CAIXA - ANO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</si>
</sst>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416]dddd"/>
    <numFmt numFmtId="165" formatCode="_(* #,##0.00_);_(* \(#,##0.00\);_(* &quot;-&quot;??_);_(@_)"/>
    <numFmt numFmtId="166" formatCode="_(* #,##0_);_(* \(#,##0\);_(* \-??_);_(@_)"/>
    <numFmt numFmtId="167" formatCode="_-* #,##0_-;\-* #,##0_-;_-* &quot;-&quot;??_-;_-@_-"/>
    <numFmt numFmtId="168" formatCode="_(&quot;R$&quot;* #,##0.00_);_(&quot;R$&quot;* \(#,##0.00\);_(&quot;R$&quot;* \-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Arial"/>
      <family val="2"/>
    </font>
    <font>
      <sz val="10"/>
      <color rgb="FF262626"/>
      <name val="Calibri"/>
      <family val="2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4"/>
      <color rgb="FF00206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21"/>
      </patternFill>
    </fill>
    <fill>
      <patternFill patternType="solid">
        <fgColor rgb="FF00B050"/>
        <bgColor indexed="2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indexed="21"/>
      </patternFill>
    </fill>
  </fills>
  <borders count="2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thin">
        <color indexed="64"/>
      </bottom>
      <diagonal/>
    </border>
    <border>
      <left style="medium">
        <color theme="0" tint="-0.14996795556505021"/>
      </left>
      <right/>
      <top style="thin">
        <color indexed="64"/>
      </top>
      <bottom style="double">
        <color indexed="64"/>
      </bottom>
      <diagonal/>
    </border>
    <border>
      <left style="medium">
        <color theme="0" tint="-0.14993743705557422"/>
      </left>
      <right style="medium">
        <color theme="0" tint="-0.14993743705557422"/>
      </right>
      <top style="thin">
        <color indexed="64"/>
      </top>
      <bottom style="double">
        <color indexed="64"/>
      </bottom>
      <diagonal/>
    </border>
    <border>
      <left style="medium">
        <color theme="0" tint="-0.14993743705557422"/>
      </left>
      <right style="medium">
        <color theme="0" tint="-0.14993743705557422"/>
      </right>
      <top/>
      <bottom/>
      <diagonal/>
    </border>
    <border>
      <left style="medium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 style="thin">
        <color theme="0" tint="-0.1498764000366222"/>
      </bottom>
      <diagonal/>
    </border>
    <border>
      <left/>
      <right style="medium">
        <color theme="0" tint="-0.14993743705557422"/>
      </right>
      <top/>
      <bottom/>
      <diagonal/>
    </border>
    <border>
      <left style="medium">
        <color rgb="FFD8D8D8"/>
      </left>
      <right/>
      <top/>
      <bottom style="thin">
        <color rgb="FFD8D8D8"/>
      </bottom>
      <diagonal/>
    </border>
    <border>
      <left/>
      <right style="medium">
        <color theme="0" tint="-0.14993743705557422"/>
      </right>
      <top/>
      <bottom style="thin">
        <color theme="0" tint="-0.14996795556505021"/>
      </bottom>
      <diagonal/>
    </border>
    <border>
      <left style="medium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/>
      <top/>
      <bottom style="thin">
        <color theme="0" tint="-0.14996795556505021"/>
      </bottom>
      <diagonal/>
    </border>
    <border>
      <left style="medium">
        <color theme="0" tint="-0.14996795556505021"/>
      </left>
      <right/>
      <top/>
      <bottom/>
      <diagonal/>
    </border>
    <border>
      <left style="thin">
        <color theme="0" tint="-0.1498764000366222"/>
      </left>
      <right style="medium">
        <color theme="0" tint="-0.14993743705557422"/>
      </right>
      <top/>
      <bottom/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0691854609822"/>
      </top>
      <bottom style="thin">
        <color theme="0" tint="-0.14990691854609822"/>
      </bottom>
      <diagonal/>
    </border>
    <border>
      <left style="medium">
        <color rgb="FFD8D8D8"/>
      </left>
      <right/>
      <top style="thin">
        <color rgb="FFD8D8D8"/>
      </top>
      <bottom/>
      <diagonal/>
    </border>
    <border>
      <left/>
      <right style="medium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14993743705557422"/>
      </left>
      <right style="medium">
        <color theme="0" tint="-0.14993743705557422"/>
      </right>
      <top style="medium">
        <color theme="0" tint="-0.14993743705557422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/>
      <bottom style="thin">
        <color theme="0"/>
      </bottom>
      <diagonal/>
    </border>
    <border>
      <left/>
      <right style="hair">
        <color indexed="8"/>
      </right>
      <top style="thin">
        <color theme="0"/>
      </top>
      <bottom style="thin">
        <color theme="0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12" fillId="0" borderId="0"/>
  </cellStyleXfs>
  <cellXfs count="94">
    <xf numFmtId="0" fontId="0" fillId="0" borderId="0" xfId="0"/>
    <xf numFmtId="0" fontId="5" fillId="2" borderId="0" xfId="3" applyFont="1" applyFill="1" applyAlignment="1">
      <alignment horizontal="left" vertical="top" wrapText="1"/>
    </xf>
    <xf numFmtId="0" fontId="1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0" fontId="7" fillId="0" borderId="0" xfId="3" applyFont="1" applyAlignment="1">
      <alignment vertical="center"/>
    </xf>
    <xf numFmtId="0" fontId="5" fillId="2" borderId="0" xfId="3" applyFont="1" applyFill="1" applyAlignment="1">
      <alignment vertical="top"/>
    </xf>
    <xf numFmtId="164" fontId="8" fillId="0" borderId="0" xfId="3" applyNumberFormat="1" applyFont="1" applyAlignment="1">
      <alignment horizontal="center" vertical="center"/>
    </xf>
    <xf numFmtId="0" fontId="9" fillId="2" borderId="0" xfId="3" applyFont="1" applyFill="1" applyAlignment="1">
      <alignment horizontal="center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14" fontId="8" fillId="0" borderId="0" xfId="3" applyNumberFormat="1" applyFont="1" applyAlignment="1">
      <alignment horizontal="center" vertical="center"/>
    </xf>
    <xf numFmtId="14" fontId="8" fillId="3" borderId="2" xfId="3" applyNumberFormat="1" applyFont="1" applyFill="1" applyBorder="1" applyAlignment="1">
      <alignment horizontal="center" vertical="center"/>
    </xf>
    <xf numFmtId="0" fontId="9" fillId="2" borderId="3" xfId="3" applyFont="1" applyFill="1" applyBorder="1" applyAlignment="1">
      <alignment horizontal="center" vertical="center" wrapText="1"/>
    </xf>
    <xf numFmtId="0" fontId="10" fillId="4" borderId="4" xfId="3" applyFont="1" applyFill="1" applyBorder="1" applyAlignment="1">
      <alignment vertical="center"/>
    </xf>
    <xf numFmtId="165" fontId="10" fillId="4" borderId="5" xfId="4" applyFont="1" applyFill="1" applyBorder="1" applyAlignment="1">
      <alignment horizontal="right" vertical="center"/>
    </xf>
    <xf numFmtId="165" fontId="10" fillId="0" borderId="6" xfId="4" applyFont="1" applyFill="1" applyBorder="1" applyAlignment="1">
      <alignment horizontal="right" vertical="center"/>
    </xf>
    <xf numFmtId="0" fontId="10" fillId="0" borderId="0" xfId="3" applyFont="1" applyAlignment="1">
      <alignment vertical="center"/>
    </xf>
    <xf numFmtId="165" fontId="10" fillId="0" borderId="0" xfId="4" applyFont="1" applyFill="1" applyBorder="1" applyAlignment="1">
      <alignment horizontal="right" vertical="center"/>
    </xf>
    <xf numFmtId="0" fontId="11" fillId="0" borderId="0" xfId="3" applyFont="1" applyAlignment="1">
      <alignment horizontal="center" vertical="center"/>
    </xf>
    <xf numFmtId="0" fontId="4" fillId="0" borderId="0" xfId="3" applyAlignment="1">
      <alignment vertical="center"/>
    </xf>
    <xf numFmtId="0" fontId="10" fillId="5" borderId="7" xfId="3" applyFont="1" applyFill="1" applyBorder="1" applyAlignment="1">
      <alignment horizontal="left" vertical="center"/>
    </xf>
    <xf numFmtId="165" fontId="10" fillId="5" borderId="8" xfId="4" applyFont="1" applyFill="1" applyBorder="1" applyAlignment="1">
      <alignment horizontal="right" vertical="center"/>
    </xf>
    <xf numFmtId="165" fontId="10" fillId="0" borderId="9" xfId="4" applyFont="1" applyFill="1" applyBorder="1" applyAlignment="1">
      <alignment horizontal="right" vertical="center"/>
    </xf>
    <xf numFmtId="3" fontId="11" fillId="0" borderId="0" xfId="3" applyNumberFormat="1" applyFont="1" applyAlignment="1">
      <alignment horizontal="center" vertical="center"/>
    </xf>
    <xf numFmtId="0" fontId="13" fillId="6" borderId="10" xfId="5" applyFont="1" applyFill="1" applyBorder="1" applyAlignment="1">
      <alignment horizontal="left" vertical="center" indent="1"/>
    </xf>
    <xf numFmtId="165" fontId="0" fillId="0" borderId="11" xfId="4" applyFont="1" applyFill="1" applyBorder="1" applyAlignment="1">
      <alignment horizontal="right" vertical="center"/>
    </xf>
    <xf numFmtId="165" fontId="1" fillId="0" borderId="9" xfId="4" applyFont="1" applyFill="1" applyBorder="1" applyAlignment="1">
      <alignment horizontal="right" vertical="center"/>
    </xf>
    <xf numFmtId="165" fontId="3" fillId="0" borderId="11" xfId="4" applyFont="1" applyFill="1" applyBorder="1" applyAlignment="1">
      <alignment horizontal="right" vertical="center"/>
    </xf>
    <xf numFmtId="0" fontId="13" fillId="6" borderId="12" xfId="5" applyFont="1" applyFill="1" applyBorder="1" applyAlignment="1">
      <alignment horizontal="left" vertical="center" indent="1"/>
    </xf>
    <xf numFmtId="0" fontId="13" fillId="6" borderId="13" xfId="5" applyFont="1" applyFill="1" applyBorder="1" applyAlignment="1">
      <alignment horizontal="left" vertical="center"/>
    </xf>
    <xf numFmtId="165" fontId="1" fillId="0" borderId="14" xfId="4" applyFont="1" applyFill="1" applyBorder="1" applyAlignment="1">
      <alignment horizontal="right" vertical="center"/>
    </xf>
    <xf numFmtId="165" fontId="1" fillId="7" borderId="11" xfId="4" applyFont="1" applyFill="1" applyBorder="1" applyAlignment="1">
      <alignment horizontal="right" vertical="center"/>
    </xf>
    <xf numFmtId="165" fontId="1" fillId="0" borderId="0" xfId="4" applyFont="1" applyFill="1" applyBorder="1" applyAlignment="1">
      <alignment horizontal="right" vertical="center"/>
    </xf>
    <xf numFmtId="165" fontId="3" fillId="7" borderId="11" xfId="4" applyFont="1" applyFill="1" applyBorder="1" applyAlignment="1">
      <alignment horizontal="right" vertical="center"/>
    </xf>
    <xf numFmtId="0" fontId="10" fillId="8" borderId="15" xfId="3" applyFont="1" applyFill="1" applyBorder="1" applyAlignment="1">
      <alignment vertical="center"/>
    </xf>
    <xf numFmtId="165" fontId="10" fillId="8" borderId="8" xfId="4" applyFont="1" applyFill="1" applyBorder="1" applyAlignment="1">
      <alignment horizontal="right" vertical="center"/>
    </xf>
    <xf numFmtId="165" fontId="10" fillId="0" borderId="16" xfId="4" applyFont="1" applyFill="1" applyBorder="1" applyAlignment="1">
      <alignment horizontal="right" vertical="center"/>
    </xf>
    <xf numFmtId="0" fontId="14" fillId="0" borderId="0" xfId="3" applyFont="1" applyAlignment="1">
      <alignment horizontal="center" vertical="center"/>
    </xf>
    <xf numFmtId="0" fontId="8" fillId="9" borderId="17" xfId="3" applyFont="1" applyFill="1" applyBorder="1" applyAlignment="1">
      <alignment horizontal="left" vertical="center" indent="1"/>
    </xf>
    <xf numFmtId="165" fontId="14" fillId="9" borderId="8" xfId="4" applyFont="1" applyFill="1" applyBorder="1" applyAlignment="1">
      <alignment horizontal="right" vertical="center"/>
    </xf>
    <xf numFmtId="165" fontId="14" fillId="0" borderId="16" xfId="4" applyFont="1" applyFill="1" applyBorder="1" applyAlignment="1">
      <alignment horizontal="right" vertical="center"/>
    </xf>
    <xf numFmtId="44" fontId="1" fillId="0" borderId="0" xfId="2" applyAlignment="1">
      <alignment vertical="center"/>
    </xf>
    <xf numFmtId="0" fontId="13" fillId="6" borderId="12" xfId="5" applyFont="1" applyFill="1" applyBorder="1" applyAlignment="1">
      <alignment horizontal="left" vertical="center" indent="2"/>
    </xf>
    <xf numFmtId="165" fontId="0" fillId="7" borderId="11" xfId="4" applyFont="1" applyFill="1" applyBorder="1" applyAlignment="1">
      <alignment horizontal="right" vertical="center"/>
    </xf>
    <xf numFmtId="165" fontId="14" fillId="7" borderId="11" xfId="4" applyFont="1" applyFill="1" applyBorder="1" applyAlignment="1">
      <alignment horizontal="right" vertical="center"/>
    </xf>
    <xf numFmtId="0" fontId="13" fillId="6" borderId="18" xfId="5" applyFont="1" applyFill="1" applyBorder="1" applyAlignment="1">
      <alignment horizontal="left" vertical="center" indent="2"/>
    </xf>
    <xf numFmtId="0" fontId="13" fillId="6" borderId="10" xfId="5" applyFont="1" applyFill="1" applyBorder="1" applyAlignment="1">
      <alignment horizontal="left" vertical="center" indent="2"/>
    </xf>
    <xf numFmtId="165" fontId="0" fillId="7" borderId="19" xfId="4" applyFont="1" applyFill="1" applyBorder="1" applyAlignment="1">
      <alignment horizontal="right" vertical="center"/>
    </xf>
    <xf numFmtId="165" fontId="1" fillId="7" borderId="19" xfId="4" applyFont="1" applyFill="1" applyBorder="1" applyAlignment="1">
      <alignment horizontal="right" vertical="center"/>
    </xf>
    <xf numFmtId="165" fontId="14" fillId="7" borderId="19" xfId="4" applyFont="1" applyFill="1" applyBorder="1" applyAlignment="1">
      <alignment horizontal="right" vertical="center"/>
    </xf>
    <xf numFmtId="165" fontId="3" fillId="7" borderId="19" xfId="4" applyFont="1" applyFill="1" applyBorder="1" applyAlignment="1">
      <alignment horizontal="right" vertical="center"/>
    </xf>
    <xf numFmtId="0" fontId="13" fillId="0" borderId="12" xfId="5" applyFont="1" applyBorder="1" applyAlignment="1">
      <alignment horizontal="left" vertical="center" indent="2"/>
    </xf>
    <xf numFmtId="0" fontId="13" fillId="0" borderId="0" xfId="5" applyFont="1" applyAlignment="1">
      <alignment horizontal="left" vertical="center"/>
    </xf>
    <xf numFmtId="165" fontId="3" fillId="0" borderId="0" xfId="4" applyFont="1" applyFill="1" applyBorder="1" applyAlignment="1">
      <alignment horizontal="right" vertical="center"/>
    </xf>
    <xf numFmtId="0" fontId="10" fillId="5" borderId="17" xfId="3" applyFont="1" applyFill="1" applyBorder="1" applyAlignment="1">
      <alignment horizontal="left" vertical="center"/>
    </xf>
    <xf numFmtId="165" fontId="15" fillId="5" borderId="8" xfId="4" applyFont="1" applyFill="1" applyBorder="1" applyAlignment="1">
      <alignment horizontal="right" vertical="center"/>
    </xf>
    <xf numFmtId="165" fontId="15" fillId="0" borderId="16" xfId="4" applyFont="1" applyFill="1" applyBorder="1" applyAlignment="1">
      <alignment horizontal="right" vertical="center"/>
    </xf>
    <xf numFmtId="165" fontId="4" fillId="0" borderId="9" xfId="4" applyFont="1" applyFill="1" applyBorder="1" applyAlignment="1">
      <alignment horizontal="right" vertical="center"/>
    </xf>
    <xf numFmtId="165" fontId="16" fillId="7" borderId="11" xfId="4" applyFont="1" applyFill="1" applyBorder="1" applyAlignment="1">
      <alignment horizontal="right" vertical="center"/>
    </xf>
    <xf numFmtId="0" fontId="13" fillId="0" borderId="10" xfId="5" applyFont="1" applyBorder="1" applyAlignment="1">
      <alignment horizontal="left" vertical="center" indent="2"/>
    </xf>
    <xf numFmtId="0" fontId="13" fillId="6" borderId="0" xfId="5" applyFont="1" applyFill="1" applyAlignment="1">
      <alignment horizontal="left" vertical="center"/>
    </xf>
    <xf numFmtId="165" fontId="4" fillId="10" borderId="9" xfId="4" applyFont="1" applyFill="1" applyBorder="1" applyAlignment="1">
      <alignment horizontal="right" vertical="center"/>
    </xf>
    <xf numFmtId="165" fontId="16" fillId="10" borderId="9" xfId="4" applyFont="1" applyFill="1" applyBorder="1" applyAlignment="1">
      <alignment horizontal="right" vertical="center"/>
    </xf>
    <xf numFmtId="0" fontId="10" fillId="11" borderId="0" xfId="3" applyFont="1" applyFill="1" applyAlignment="1">
      <alignment horizontal="left" vertical="center"/>
    </xf>
    <xf numFmtId="165" fontId="10" fillId="11" borderId="20" xfId="4" applyFont="1" applyFill="1" applyBorder="1" applyAlignment="1">
      <alignment horizontal="right" vertical="center"/>
    </xf>
    <xf numFmtId="43" fontId="1" fillId="0" borderId="0" xfId="3" applyNumberFormat="1" applyFont="1" applyAlignment="1">
      <alignment vertical="center"/>
    </xf>
    <xf numFmtId="0" fontId="17" fillId="0" borderId="0" xfId="3" applyFont="1" applyAlignment="1">
      <alignment vertical="center"/>
    </xf>
    <xf numFmtId="0" fontId="18" fillId="0" borderId="0" xfId="3" applyFont="1" applyAlignment="1">
      <alignment vertical="center"/>
    </xf>
    <xf numFmtId="0" fontId="10" fillId="11" borderId="7" xfId="3" applyFont="1" applyFill="1" applyBorder="1" applyAlignment="1">
      <alignment horizontal="left" vertical="center"/>
    </xf>
    <xf numFmtId="0" fontId="10" fillId="12" borderId="4" xfId="3" applyFont="1" applyFill="1" applyBorder="1" applyAlignment="1">
      <alignment vertical="center"/>
    </xf>
    <xf numFmtId="165" fontId="10" fillId="12" borderId="5" xfId="4" applyFont="1" applyFill="1" applyBorder="1" applyAlignment="1">
      <alignment horizontal="right" vertical="center"/>
    </xf>
    <xf numFmtId="0" fontId="10" fillId="13" borderId="4" xfId="3" applyFont="1" applyFill="1" applyBorder="1" applyAlignment="1">
      <alignment vertical="center"/>
    </xf>
    <xf numFmtId="165" fontId="10" fillId="13" borderId="5" xfId="4" applyFont="1" applyFill="1" applyBorder="1" applyAlignment="1">
      <alignment horizontal="right" vertical="center"/>
    </xf>
    <xf numFmtId="0" fontId="3" fillId="0" borderId="0" xfId="3" applyFont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0" fontId="2" fillId="4" borderId="21" xfId="0" applyFont="1" applyFill="1" applyBorder="1" applyAlignment="1">
      <alignment horizontal="left" vertical="center"/>
    </xf>
    <xf numFmtId="14" fontId="2" fillId="4" borderId="22" xfId="0" applyNumberFormat="1" applyFont="1" applyFill="1" applyBorder="1" applyAlignment="1">
      <alignment horizontal="center" vertical="center"/>
    </xf>
    <xf numFmtId="166" fontId="14" fillId="14" borderId="23" xfId="1" applyNumberFormat="1" applyFont="1" applyFill="1" applyBorder="1" applyAlignment="1">
      <alignment horizontal="left" indent="1"/>
    </xf>
    <xf numFmtId="39" fontId="14" fillId="15" borderId="23" xfId="1" applyNumberFormat="1" applyFont="1" applyFill="1" applyBorder="1" applyAlignment="1">
      <alignment horizontal="right"/>
    </xf>
    <xf numFmtId="0" fontId="3" fillId="0" borderId="0" xfId="0" applyFont="1" applyAlignment="1">
      <alignment vertical="center"/>
    </xf>
    <xf numFmtId="167" fontId="1" fillId="0" borderId="0" xfId="1" applyNumberFormat="1" applyFont="1" applyBorder="1" applyAlignment="1">
      <alignment horizontal="center" vertical="center"/>
    </xf>
    <xf numFmtId="166" fontId="14" fillId="14" borderId="24" xfId="1" applyNumberFormat="1" applyFont="1" applyFill="1" applyBorder="1" applyAlignment="1">
      <alignment horizontal="left" indent="1"/>
    </xf>
    <xf numFmtId="39" fontId="14" fillId="15" borderId="24" xfId="1" applyNumberFormat="1" applyFont="1" applyFill="1" applyBorder="1" applyAlignment="1">
      <alignment horizontal="right"/>
    </xf>
    <xf numFmtId="166" fontId="14" fillId="16" borderId="25" xfId="1" applyNumberFormat="1" applyFont="1" applyFill="1" applyBorder="1"/>
    <xf numFmtId="39" fontId="14" fillId="17" borderId="24" xfId="1" applyNumberFormat="1" applyFont="1" applyFill="1" applyBorder="1" applyAlignment="1">
      <alignment horizontal="right"/>
    </xf>
    <xf numFmtId="166" fontId="14" fillId="0" borderId="0" xfId="1" applyNumberFormat="1" applyFont="1"/>
    <xf numFmtId="0" fontId="19" fillId="0" borderId="0" xfId="0" applyFont="1" applyProtection="1">
      <protection locked="0"/>
    </xf>
    <xf numFmtId="0" fontId="3" fillId="16" borderId="26" xfId="0" applyFont="1" applyFill="1" applyBorder="1" applyAlignment="1">
      <alignment horizontal="center" vertical="center"/>
    </xf>
    <xf numFmtId="167" fontId="3" fillId="16" borderId="26" xfId="1" applyNumberFormat="1" applyFont="1" applyFill="1" applyBorder="1" applyAlignment="1">
      <alignment horizontal="center" vertical="center"/>
    </xf>
    <xf numFmtId="44" fontId="1" fillId="0" borderId="0" xfId="3" applyNumberFormat="1" applyFont="1" applyAlignment="1">
      <alignment vertical="center"/>
    </xf>
    <xf numFmtId="44" fontId="1" fillId="0" borderId="0" xfId="2" applyFont="1" applyAlignment="1">
      <alignment vertical="center"/>
    </xf>
    <xf numFmtId="44" fontId="1" fillId="0" borderId="0" xfId="2" applyBorder="1" applyAlignment="1">
      <alignment vertical="center"/>
    </xf>
    <xf numFmtId="0" fontId="18" fillId="0" borderId="0" xfId="3" applyFont="1" applyAlignment="1">
      <alignment horizontal="center" vertical="center"/>
    </xf>
    <xf numFmtId="168" fontId="1" fillId="0" borderId="0" xfId="3" applyNumberFormat="1" applyFont="1" applyAlignment="1">
      <alignment vertical="center"/>
    </xf>
    <xf numFmtId="164" fontId="20" fillId="0" borderId="0" xfId="3" applyNumberFormat="1" applyFont="1" applyAlignment="1">
      <alignment horizontal="center" vertical="center"/>
    </xf>
  </cellXfs>
  <cellStyles count="6">
    <cellStyle name="Moeda" xfId="2" builtinId="4"/>
    <cellStyle name="Normal" xfId="0" builtinId="0"/>
    <cellStyle name="Normal 11" xfId="3" xr:uid="{02A738D4-F22E-4167-ACDA-79B2363B156B}"/>
    <cellStyle name="Normal 8 2" xfId="5" xr:uid="{B35BABE2-802D-4337-A508-132FF69716B1}"/>
    <cellStyle name="Vírgula" xfId="1" builtinId="3"/>
    <cellStyle name="Vírgula 12" xfId="4" xr:uid="{2C073453-7E64-4189-9BF9-FCC15BDFA213}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226218</xdr:colOff>
      <xdr:row>128</xdr:row>
      <xdr:rowOff>1</xdr:rowOff>
    </xdr:from>
    <xdr:to>
      <xdr:col>11</xdr:col>
      <xdr:colOff>1143291</xdr:colOff>
      <xdr:row>145</xdr:row>
      <xdr:rowOff>58846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E6AC67C-CD20-4528-A40A-B25BE7CBA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65018" y="7886701"/>
          <a:ext cx="2098173" cy="1937175"/>
        </a:xfrm>
        <a:prstGeom prst="rect">
          <a:avLst/>
        </a:prstGeom>
      </xdr:spPr>
    </xdr:pic>
    <xdr:clientData/>
  </xdr:twoCellAnchor>
  <xdr:twoCellAnchor editAs="oneCell">
    <xdr:from>
      <xdr:col>10</xdr:col>
      <xdr:colOff>166689</xdr:colOff>
      <xdr:row>0</xdr:row>
      <xdr:rowOff>119063</xdr:rowOff>
    </xdr:from>
    <xdr:to>
      <xdr:col>11</xdr:col>
      <xdr:colOff>446604</xdr:colOff>
      <xdr:row>7</xdr:row>
      <xdr:rowOff>107157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59DA1E3E-E549-4AC7-AD2D-3676F9541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8345" y="119063"/>
          <a:ext cx="1458634" cy="1428750"/>
        </a:xfrm>
        <a:prstGeom prst="rect">
          <a:avLst/>
        </a:prstGeom>
      </xdr:spPr>
    </xdr:pic>
    <xdr:clientData/>
  </xdr:twoCellAnchor>
  <xdr:twoCellAnchor editAs="oneCell">
    <xdr:from>
      <xdr:col>11</xdr:col>
      <xdr:colOff>866604</xdr:colOff>
      <xdr:row>2</xdr:row>
      <xdr:rowOff>31734</xdr:rowOff>
    </xdr:from>
    <xdr:to>
      <xdr:col>16</xdr:col>
      <xdr:colOff>250892</xdr:colOff>
      <xdr:row>6</xdr:row>
      <xdr:rowOff>39265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93CDAC7A-F042-4521-B469-8ECFBEB99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6979" y="388922"/>
          <a:ext cx="4420632" cy="8885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63CB2-D21E-4AE9-A3AE-5544E1FAF9FC}">
  <sheetPr>
    <outlinePr summaryBelow="0"/>
  </sheetPr>
  <dimension ref="A2:V155"/>
  <sheetViews>
    <sheetView showGridLines="0" tabSelected="1" topLeftCell="B1" zoomScale="80" zoomScaleNormal="80" workbookViewId="0">
      <pane xSplit="7" ySplit="18" topLeftCell="I19" activePane="bottomRight" state="frozen"/>
      <selection activeCell="B1" sqref="B1"/>
      <selection pane="topRight" activeCell="H1" sqref="H1"/>
      <selection pane="bottomLeft" activeCell="B17" sqref="B17"/>
      <selection pane="bottomRight" activeCell="S31" sqref="S31"/>
    </sheetView>
  </sheetViews>
  <sheetFormatPr defaultColWidth="12.5546875" defaultRowHeight="14.4" outlineLevelRow="3" x14ac:dyDescent="0.3"/>
  <cols>
    <col min="1" max="2" width="4" style="2" customWidth="1"/>
    <col min="3" max="3" width="9.88671875" style="17" hidden="1" customWidth="1"/>
    <col min="4" max="4" width="11.5546875" style="17" hidden="1" customWidth="1"/>
    <col min="5" max="5" width="9.21875" style="17" hidden="1" customWidth="1"/>
    <col min="6" max="6" width="8.77734375" hidden="1" customWidth="1"/>
    <col min="7" max="7" width="12.44140625" style="17" hidden="1" customWidth="1"/>
    <col min="8" max="8" width="54.44140625" style="2" bestFit="1" customWidth="1"/>
    <col min="9" max="9" width="1.88671875" style="2" customWidth="1"/>
    <col min="10" max="10" width="17.77734375" style="2" bestFit="1" customWidth="1"/>
    <col min="11" max="11" width="17.21875" style="2" customWidth="1"/>
    <col min="12" max="15" width="17.77734375" style="2" bestFit="1" customWidth="1"/>
    <col min="16" max="16" width="2.6640625" style="2" customWidth="1"/>
    <col min="17" max="17" width="19.44140625" style="3" customWidth="1"/>
    <col min="18" max="18" width="20" style="2" customWidth="1"/>
    <col min="19" max="19" width="15.109375" style="2" bestFit="1" customWidth="1"/>
    <col min="20" max="20" width="13.21875" style="2" bestFit="1" customWidth="1"/>
    <col min="21" max="21" width="14.44140625" style="2" bestFit="1" customWidth="1"/>
    <col min="22" max="22" width="5.77734375" style="2" customWidth="1"/>
    <col min="23" max="16384" width="12.5546875" style="2"/>
  </cols>
  <sheetData>
    <row r="2" spans="8:17" x14ac:dyDescent="0.3">
      <c r="H2" s="1" t="s">
        <v>0</v>
      </c>
    </row>
    <row r="3" spans="8:17" ht="18.75" customHeight="1" x14ac:dyDescent="0.3">
      <c r="H3" s="1"/>
      <c r="J3" s="4"/>
      <c r="K3" s="4"/>
      <c r="L3" s="4"/>
      <c r="M3" s="4"/>
      <c r="N3" s="4"/>
      <c r="O3" s="4"/>
      <c r="P3" s="4"/>
      <c r="Q3" s="4"/>
    </row>
    <row r="4" spans="8:17" ht="18.75" customHeight="1" x14ac:dyDescent="0.3">
      <c r="H4" s="5" t="s">
        <v>1</v>
      </c>
      <c r="J4" s="4"/>
      <c r="K4" s="4"/>
      <c r="L4" s="4"/>
      <c r="M4" s="4"/>
      <c r="N4" s="4"/>
      <c r="O4" s="4"/>
      <c r="P4" s="4"/>
      <c r="Q4" s="4"/>
    </row>
    <row r="5" spans="8:17" ht="15.6" x14ac:dyDescent="0.3">
      <c r="H5" s="1" t="s">
        <v>2</v>
      </c>
      <c r="J5" s="6"/>
      <c r="K5" s="6"/>
      <c r="L5" s="6"/>
      <c r="M5" s="6"/>
      <c r="N5" s="6"/>
      <c r="O5" s="6"/>
      <c r="P5" s="6"/>
      <c r="Q5" s="6"/>
    </row>
    <row r="6" spans="8:17" ht="15.6" x14ac:dyDescent="0.3">
      <c r="H6" s="1"/>
      <c r="J6" s="6"/>
      <c r="K6" s="6"/>
      <c r="L6" s="6"/>
      <c r="M6" s="6"/>
      <c r="N6" s="6"/>
      <c r="O6" s="6"/>
      <c r="P6" s="6"/>
      <c r="Q6" s="6"/>
    </row>
    <row r="7" spans="8:17" ht="15.6" x14ac:dyDescent="0.3">
      <c r="H7" s="5" t="s">
        <v>3</v>
      </c>
      <c r="J7" s="6"/>
      <c r="K7" s="6"/>
      <c r="L7" s="6"/>
      <c r="M7" s="6"/>
      <c r="N7" s="6"/>
      <c r="O7" s="6"/>
      <c r="P7" s="6"/>
      <c r="Q7" s="6"/>
    </row>
    <row r="8" spans="8:17" ht="15.6" x14ac:dyDescent="0.3">
      <c r="H8" s="5" t="s">
        <v>4</v>
      </c>
      <c r="J8" s="6"/>
      <c r="K8" s="6"/>
      <c r="L8" s="6"/>
      <c r="M8" s="6"/>
      <c r="N8" s="6"/>
      <c r="O8" s="6"/>
      <c r="P8" s="6"/>
      <c r="Q8" s="6"/>
    </row>
    <row r="9" spans="8:17" ht="15.6" customHeight="1" x14ac:dyDescent="0.3">
      <c r="H9" s="5" t="s">
        <v>5</v>
      </c>
      <c r="J9" s="93" t="s">
        <v>271</v>
      </c>
      <c r="K9" s="93"/>
      <c r="L9" s="93"/>
      <c r="M9" s="93"/>
      <c r="N9" s="93"/>
      <c r="O9" s="93"/>
      <c r="P9" s="93"/>
      <c r="Q9" s="93"/>
    </row>
    <row r="10" spans="8:17" ht="15.6" customHeight="1" x14ac:dyDescent="0.3">
      <c r="H10" s="5" t="s">
        <v>6</v>
      </c>
      <c r="J10" s="93"/>
      <c r="K10" s="93"/>
      <c r="L10" s="93"/>
      <c r="M10" s="93"/>
      <c r="N10" s="93"/>
      <c r="O10" s="93"/>
      <c r="P10" s="93"/>
      <c r="Q10" s="93"/>
    </row>
    <row r="11" spans="8:17" ht="15.6" customHeight="1" x14ac:dyDescent="0.3">
      <c r="H11" s="7" t="s">
        <v>7</v>
      </c>
      <c r="J11" s="6"/>
      <c r="K11" s="6"/>
      <c r="L11" s="6"/>
      <c r="M11" s="6"/>
      <c r="N11" s="6"/>
      <c r="O11" s="6"/>
      <c r="P11" s="6"/>
      <c r="Q11" s="6"/>
    </row>
    <row r="12" spans="8:17" ht="15.6" x14ac:dyDescent="0.3">
      <c r="H12" s="7"/>
      <c r="J12" s="8" t="s">
        <v>8</v>
      </c>
      <c r="K12" s="8" t="s">
        <v>9</v>
      </c>
      <c r="L12" s="8" t="s">
        <v>10</v>
      </c>
      <c r="M12" s="8" t="s">
        <v>11</v>
      </c>
      <c r="N12" s="8" t="s">
        <v>12</v>
      </c>
      <c r="O12" s="8" t="s">
        <v>13</v>
      </c>
      <c r="P12" s="9"/>
      <c r="Q12" s="10" t="s">
        <v>14</v>
      </c>
    </row>
    <row r="13" spans="8:17" ht="7.2" customHeight="1" x14ac:dyDescent="0.3">
      <c r="H13" s="7"/>
    </row>
    <row r="14" spans="8:17" ht="5.0999999999999996" customHeight="1" x14ac:dyDescent="0.3">
      <c r="H14" s="11"/>
    </row>
    <row r="15" spans="8:17" ht="18" customHeight="1" thickBot="1" x14ac:dyDescent="0.35">
      <c r="H15" s="12" t="s">
        <v>15</v>
      </c>
      <c r="J15" s="13">
        <v>0</v>
      </c>
      <c r="K15" s="13">
        <f>J126</f>
        <v>1448315.4500000002</v>
      </c>
      <c r="L15" s="13">
        <f t="shared" ref="L15:O15" si="0">K126</f>
        <v>1102043.8000000003</v>
      </c>
      <c r="M15" s="13">
        <f t="shared" si="0"/>
        <v>1288864.4900000002</v>
      </c>
      <c r="N15" s="13">
        <f t="shared" si="0"/>
        <v>217688.18700000015</v>
      </c>
      <c r="O15" s="13">
        <f t="shared" si="0"/>
        <v>909932.27700000012</v>
      </c>
      <c r="P15" s="14"/>
      <c r="Q15" s="13">
        <f>SUM(J15:O15)</f>
        <v>4966844.2040000008</v>
      </c>
    </row>
    <row r="16" spans="8:17" ht="3" customHeight="1" thickTop="1" x14ac:dyDescent="0.3">
      <c r="H16" s="15"/>
      <c r="J16" s="16"/>
      <c r="K16" s="16"/>
      <c r="L16" s="16"/>
      <c r="M16" s="16"/>
      <c r="N16" s="16"/>
      <c r="O16" s="16"/>
      <c r="P16" s="16"/>
      <c r="Q16" s="16"/>
    </row>
    <row r="17" spans="3:21" ht="18" customHeight="1" thickBot="1" x14ac:dyDescent="0.35">
      <c r="H17" s="12" t="s">
        <v>16</v>
      </c>
      <c r="J17" s="13">
        <v>0</v>
      </c>
      <c r="K17" s="13">
        <f>J128</f>
        <v>0</v>
      </c>
      <c r="L17" s="13">
        <f t="shared" ref="L17:O17" si="1">K128</f>
        <v>296201.05</v>
      </c>
      <c r="M17" s="13">
        <f t="shared" si="1"/>
        <v>333658.23</v>
      </c>
      <c r="N17" s="13">
        <f t="shared" si="1"/>
        <v>424959.49300000002</v>
      </c>
      <c r="O17" s="13">
        <f t="shared" si="1"/>
        <v>384814.21299999999</v>
      </c>
      <c r="P17" s="14"/>
      <c r="Q17" s="13">
        <f>SUM(J17:O17)</f>
        <v>1439632.986</v>
      </c>
    </row>
    <row r="18" spans="3:21" ht="5.0999999999999996" customHeight="1" thickTop="1" x14ac:dyDescent="0.3">
      <c r="H18" s="18"/>
    </row>
    <row r="19" spans="3:21" ht="18" customHeight="1" collapsed="1" x14ac:dyDescent="0.3">
      <c r="H19" s="19" t="s">
        <v>17</v>
      </c>
      <c r="J19" s="20">
        <f>SUM(J20:J22)</f>
        <v>1448315.4500000002</v>
      </c>
      <c r="K19" s="20">
        <f t="shared" ref="K19:Q19" si="2">SUM(K20:K22)</f>
        <v>0</v>
      </c>
      <c r="L19" s="20">
        <f t="shared" si="2"/>
        <v>670324.4</v>
      </c>
      <c r="M19" s="20">
        <f t="shared" si="2"/>
        <v>0</v>
      </c>
      <c r="N19" s="20">
        <f t="shared" si="2"/>
        <v>1340648.8</v>
      </c>
      <c r="O19" s="20">
        <f t="shared" si="2"/>
        <v>1340648.7</v>
      </c>
      <c r="P19" s="21"/>
      <c r="Q19" s="20">
        <f t="shared" si="2"/>
        <v>4799937.3500000006</v>
      </c>
    </row>
    <row r="20" spans="3:21" ht="18" hidden="1" customHeight="1" outlineLevel="1" x14ac:dyDescent="0.3">
      <c r="C20" s="22">
        <v>48715</v>
      </c>
      <c r="D20" s="17">
        <v>55</v>
      </c>
      <c r="E20" s="17" t="s">
        <v>18</v>
      </c>
      <c r="F20" t="s">
        <v>195</v>
      </c>
      <c r="G20" s="22"/>
      <c r="H20" s="23" t="s">
        <v>19</v>
      </c>
      <c r="J20" s="24">
        <v>1448315.4500000002</v>
      </c>
      <c r="K20" s="24">
        <v>0</v>
      </c>
      <c r="L20" s="24">
        <v>670324.4</v>
      </c>
      <c r="M20" s="24">
        <v>0</v>
      </c>
      <c r="N20" s="24">
        <v>1340648.8</v>
      </c>
      <c r="O20" s="24">
        <v>1340648.7</v>
      </c>
      <c r="P20" s="25"/>
      <c r="Q20" s="26">
        <f>SUM(J20:O20)</f>
        <v>4799937.3500000006</v>
      </c>
    </row>
    <row r="21" spans="3:21" ht="18" hidden="1" customHeight="1" outlineLevel="1" x14ac:dyDescent="0.3">
      <c r="F21" t="s">
        <v>196</v>
      </c>
      <c r="H21" s="23" t="s">
        <v>20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5"/>
      <c r="Q21" s="26">
        <f t="shared" ref="Q21:Q22" si="3">SUM(J21:O21)</f>
        <v>0</v>
      </c>
    </row>
    <row r="22" spans="3:21" ht="18" hidden="1" customHeight="1" outlineLevel="1" x14ac:dyDescent="0.3">
      <c r="F22" t="s">
        <v>196</v>
      </c>
      <c r="H22" s="27" t="s">
        <v>21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5"/>
      <c r="Q22" s="26">
        <f t="shared" si="3"/>
        <v>0</v>
      </c>
    </row>
    <row r="23" spans="3:21" ht="4.5" customHeight="1" x14ac:dyDescent="0.3">
      <c r="F23" t="s">
        <v>196</v>
      </c>
      <c r="H23" s="28"/>
      <c r="J23" s="29"/>
      <c r="K23" s="29"/>
      <c r="L23" s="30"/>
      <c r="M23" s="29"/>
      <c r="N23" s="29"/>
      <c r="O23" s="29"/>
      <c r="P23" s="31"/>
      <c r="Q23" s="32"/>
    </row>
    <row r="24" spans="3:21" ht="18" customHeight="1" x14ac:dyDescent="0.3">
      <c r="F24" t="s">
        <v>196</v>
      </c>
      <c r="H24" s="33" t="s">
        <v>22</v>
      </c>
      <c r="J24" s="34">
        <f>J25+J31+J53+J57+J60+J70+J76+J80+J86+J93+J96</f>
        <v>0</v>
      </c>
      <c r="K24" s="34">
        <f>K25+K31+K53+K57+K60+K70+K76+K80+K86+K93+K96</f>
        <v>63386.689999999995</v>
      </c>
      <c r="L24" s="34">
        <f>L25+L31+L53+L57+L60+L70+L76+L80+L86+L93+L96</f>
        <v>420511.26</v>
      </c>
      <c r="M24" s="34">
        <f>M25+M31+M53+M57+M60+M70+M76+M80+M86+M93+M96</f>
        <v>922763.2300000001</v>
      </c>
      <c r="N24" s="34">
        <f>N25+N31+N53+N57+N60+N70+N76+N80+N86+N93+N96</f>
        <v>629402.30000000005</v>
      </c>
      <c r="O24" s="34">
        <f>O25+O31+O53+O57+O60+O70+O76+O80+O86+O93+O96</f>
        <v>843352.73999999987</v>
      </c>
      <c r="P24" s="35"/>
      <c r="Q24" s="34">
        <v>2231519.1300000004</v>
      </c>
    </row>
    <row r="25" spans="3:21" ht="18" customHeight="1" outlineLevel="2" collapsed="1" x14ac:dyDescent="0.3">
      <c r="C25" s="36"/>
      <c r="D25" s="36"/>
      <c r="E25" s="36"/>
      <c r="F25" t="s">
        <v>196</v>
      </c>
      <c r="G25" s="36"/>
      <c r="H25" s="37" t="s">
        <v>23</v>
      </c>
      <c r="J25" s="38">
        <f>SUM(J26:J30)</f>
        <v>0</v>
      </c>
      <c r="K25" s="38">
        <f t="shared" ref="K25:Q25" si="4">SUM(K26:K30)</f>
        <v>4300</v>
      </c>
      <c r="L25" s="38">
        <f t="shared" si="4"/>
        <v>36574.15</v>
      </c>
      <c r="M25" s="38">
        <f t="shared" si="4"/>
        <v>141949</v>
      </c>
      <c r="N25" s="38">
        <f t="shared" si="4"/>
        <v>137889.63</v>
      </c>
      <c r="O25" s="38">
        <f t="shared" si="4"/>
        <v>134737.5</v>
      </c>
      <c r="P25" s="39"/>
      <c r="Q25" s="38">
        <f t="shared" si="4"/>
        <v>455450.28</v>
      </c>
      <c r="S25" s="40"/>
    </row>
    <row r="26" spans="3:21" ht="18" hidden="1" customHeight="1" outlineLevel="3" x14ac:dyDescent="0.3">
      <c r="C26" s="22">
        <v>48715</v>
      </c>
      <c r="D26" s="17">
        <v>10</v>
      </c>
      <c r="E26" s="17" t="s">
        <v>24</v>
      </c>
      <c r="F26" t="s">
        <v>197</v>
      </c>
      <c r="G26" s="22"/>
      <c r="H26" s="41" t="s">
        <v>25</v>
      </c>
      <c r="J26" s="42">
        <v>0</v>
      </c>
      <c r="K26" s="42">
        <v>1300</v>
      </c>
      <c r="L26" s="42">
        <v>1020</v>
      </c>
      <c r="M26" s="42">
        <v>7211.5</v>
      </c>
      <c r="N26" s="42">
        <v>0</v>
      </c>
      <c r="O26" s="42">
        <v>0</v>
      </c>
      <c r="P26" s="25"/>
      <c r="Q26" s="43">
        <f>SUM(J26:O26)</f>
        <v>9531.5</v>
      </c>
      <c r="S26" s="40"/>
    </row>
    <row r="27" spans="3:21" ht="18" hidden="1" customHeight="1" outlineLevel="3" x14ac:dyDescent="0.3">
      <c r="C27" s="22">
        <v>48715</v>
      </c>
      <c r="D27" s="17">
        <v>15</v>
      </c>
      <c r="E27" s="17" t="s">
        <v>26</v>
      </c>
      <c r="F27" t="s">
        <v>198</v>
      </c>
      <c r="G27" s="22"/>
      <c r="H27" s="41" t="s">
        <v>27</v>
      </c>
      <c r="J27" s="42">
        <v>0</v>
      </c>
      <c r="K27" s="42">
        <v>0</v>
      </c>
      <c r="L27" s="42">
        <v>30554.15</v>
      </c>
      <c r="M27" s="42">
        <v>83329.5</v>
      </c>
      <c r="N27" s="42">
        <v>83329.5</v>
      </c>
      <c r="O27" s="42">
        <v>83329.5</v>
      </c>
      <c r="P27" s="25"/>
      <c r="Q27" s="43">
        <f t="shared" ref="Q27:Q30" si="5">SUM(J27:O27)</f>
        <v>280542.65000000002</v>
      </c>
      <c r="S27" s="40"/>
    </row>
    <row r="28" spans="3:21" ht="18" hidden="1" customHeight="1" outlineLevel="3" x14ac:dyDescent="0.3">
      <c r="C28" s="22">
        <v>48715</v>
      </c>
      <c r="D28" s="17">
        <v>16</v>
      </c>
      <c r="E28" s="17" t="s">
        <v>28</v>
      </c>
      <c r="F28" t="s">
        <v>199</v>
      </c>
      <c r="G28" s="22"/>
      <c r="H28" s="41" t="s">
        <v>29</v>
      </c>
      <c r="J28" s="42">
        <v>0</v>
      </c>
      <c r="K28" s="42">
        <v>0</v>
      </c>
      <c r="L28" s="42">
        <v>0</v>
      </c>
      <c r="M28" s="42">
        <v>41408</v>
      </c>
      <c r="N28" s="42">
        <v>41408</v>
      </c>
      <c r="O28" s="42">
        <v>41408</v>
      </c>
      <c r="P28" s="25"/>
      <c r="Q28" s="43">
        <f t="shared" si="5"/>
        <v>124224</v>
      </c>
      <c r="S28" s="40"/>
    </row>
    <row r="29" spans="3:21" ht="18" hidden="1" customHeight="1" outlineLevel="3" x14ac:dyDescent="0.3">
      <c r="C29" s="22">
        <v>48715</v>
      </c>
      <c r="D29" s="17">
        <v>17</v>
      </c>
      <c r="E29" s="17" t="s">
        <v>30</v>
      </c>
      <c r="F29" t="s">
        <v>200</v>
      </c>
      <c r="G29" s="22"/>
      <c r="H29" s="41" t="s">
        <v>31</v>
      </c>
      <c r="J29" s="42">
        <v>0</v>
      </c>
      <c r="K29" s="42">
        <v>0</v>
      </c>
      <c r="L29" s="42">
        <v>0</v>
      </c>
      <c r="M29" s="42">
        <v>0</v>
      </c>
      <c r="N29" s="42">
        <v>3152.13</v>
      </c>
      <c r="O29" s="42">
        <v>0</v>
      </c>
      <c r="P29" s="25"/>
      <c r="Q29" s="43">
        <f t="shared" si="5"/>
        <v>3152.13</v>
      </c>
      <c r="S29" s="40"/>
    </row>
    <row r="30" spans="3:21" ht="18" hidden="1" customHeight="1" outlineLevel="3" x14ac:dyDescent="0.3">
      <c r="C30" s="22">
        <v>48715</v>
      </c>
      <c r="D30" s="17">
        <v>18</v>
      </c>
      <c r="E30" s="17" t="s">
        <v>32</v>
      </c>
      <c r="F30" t="s">
        <v>201</v>
      </c>
      <c r="G30" s="22"/>
      <c r="H30" s="41" t="s">
        <v>33</v>
      </c>
      <c r="J30" s="42">
        <v>0</v>
      </c>
      <c r="K30" s="42">
        <v>3000</v>
      </c>
      <c r="L30" s="42">
        <v>5000</v>
      </c>
      <c r="M30" s="42">
        <v>10000</v>
      </c>
      <c r="N30" s="42">
        <v>10000</v>
      </c>
      <c r="O30" s="42">
        <v>10000</v>
      </c>
      <c r="P30" s="25"/>
      <c r="Q30" s="43">
        <f t="shared" si="5"/>
        <v>38000</v>
      </c>
      <c r="S30" s="40"/>
    </row>
    <row r="31" spans="3:21" ht="18" customHeight="1" outlineLevel="2" collapsed="1" x14ac:dyDescent="0.3">
      <c r="C31" s="36"/>
      <c r="D31" s="36"/>
      <c r="E31" s="36"/>
      <c r="F31" t="s">
        <v>196</v>
      </c>
      <c r="G31" s="36"/>
      <c r="H31" s="37" t="s">
        <v>34</v>
      </c>
      <c r="J31" s="38">
        <v>0</v>
      </c>
      <c r="K31" s="38">
        <v>6660</v>
      </c>
      <c r="L31" s="38">
        <v>91312.7</v>
      </c>
      <c r="M31" s="38">
        <v>432440.9</v>
      </c>
      <c r="N31" s="38">
        <v>45610.58</v>
      </c>
      <c r="O31" s="38">
        <v>50817.61</v>
      </c>
      <c r="P31" s="39"/>
      <c r="Q31" s="38">
        <v>83944.68</v>
      </c>
      <c r="S31" s="40"/>
      <c r="U31" s="40"/>
    </row>
    <row r="32" spans="3:21" ht="18" hidden="1" customHeight="1" outlineLevel="3" x14ac:dyDescent="0.3">
      <c r="C32" s="22">
        <v>48715</v>
      </c>
      <c r="D32" s="17">
        <v>4</v>
      </c>
      <c r="E32" s="17" t="s">
        <v>35</v>
      </c>
      <c r="F32" t="s">
        <v>202</v>
      </c>
      <c r="G32" s="22"/>
      <c r="H32" s="41" t="s">
        <v>36</v>
      </c>
      <c r="J32" s="42">
        <v>0</v>
      </c>
      <c r="K32" s="42">
        <v>0</v>
      </c>
      <c r="L32" s="42">
        <v>715</v>
      </c>
      <c r="M32" s="30">
        <v>0</v>
      </c>
      <c r="N32" s="30">
        <v>0</v>
      </c>
      <c r="O32" s="30">
        <v>0</v>
      </c>
      <c r="P32" s="25"/>
      <c r="Q32" s="43">
        <f t="shared" ref="Q32:Q52" si="6">SUM(J32:O32)</f>
        <v>715</v>
      </c>
      <c r="S32" s="40"/>
      <c r="U32" s="40"/>
    </row>
    <row r="33" spans="3:21" ht="18" hidden="1" customHeight="1" outlineLevel="3" x14ac:dyDescent="0.3">
      <c r="C33" s="22">
        <v>48715</v>
      </c>
      <c r="D33" s="17">
        <v>5</v>
      </c>
      <c r="E33" s="17" t="s">
        <v>37</v>
      </c>
      <c r="F33" t="s">
        <v>203</v>
      </c>
      <c r="G33" s="22"/>
      <c r="H33" s="41" t="s">
        <v>38</v>
      </c>
      <c r="J33" s="42">
        <v>0</v>
      </c>
      <c r="K33" s="42">
        <v>0</v>
      </c>
      <c r="L33" s="42">
        <v>1000</v>
      </c>
      <c r="M33" s="30">
        <v>3720</v>
      </c>
      <c r="N33" s="30">
        <v>400</v>
      </c>
      <c r="O33" s="30">
        <v>0</v>
      </c>
      <c r="P33" s="25"/>
      <c r="Q33" s="43">
        <f t="shared" si="6"/>
        <v>5120</v>
      </c>
      <c r="S33" s="40"/>
      <c r="U33" s="40"/>
    </row>
    <row r="34" spans="3:21" ht="18" hidden="1" customHeight="1" outlineLevel="3" x14ac:dyDescent="0.3">
      <c r="C34" s="22">
        <v>48715</v>
      </c>
      <c r="D34" s="17">
        <v>7</v>
      </c>
      <c r="E34" s="17" t="s">
        <v>39</v>
      </c>
      <c r="F34" t="s">
        <v>204</v>
      </c>
      <c r="G34" s="22"/>
      <c r="H34" s="41" t="s">
        <v>40</v>
      </c>
      <c r="J34" s="42">
        <v>0</v>
      </c>
      <c r="K34" s="42">
        <v>0</v>
      </c>
      <c r="L34" s="42">
        <v>0</v>
      </c>
      <c r="M34" s="30">
        <v>0</v>
      </c>
      <c r="N34" s="30">
        <v>0</v>
      </c>
      <c r="O34" s="30">
        <v>0</v>
      </c>
      <c r="P34" s="25"/>
      <c r="Q34" s="43">
        <f t="shared" si="6"/>
        <v>0</v>
      </c>
      <c r="S34" s="40"/>
      <c r="U34" s="40"/>
    </row>
    <row r="35" spans="3:21" ht="18" hidden="1" customHeight="1" outlineLevel="3" x14ac:dyDescent="0.3">
      <c r="C35" s="22">
        <v>48715</v>
      </c>
      <c r="D35" s="17">
        <v>8</v>
      </c>
      <c r="E35" s="17" t="s">
        <v>41</v>
      </c>
      <c r="F35" t="s">
        <v>205</v>
      </c>
      <c r="G35" s="22"/>
      <c r="H35" s="41" t="s">
        <v>42</v>
      </c>
      <c r="J35" s="42">
        <v>0</v>
      </c>
      <c r="K35" s="42">
        <v>0</v>
      </c>
      <c r="L35" s="42">
        <v>0</v>
      </c>
      <c r="M35" s="30">
        <v>0</v>
      </c>
      <c r="N35" s="30">
        <v>0</v>
      </c>
      <c r="O35" s="30">
        <v>0</v>
      </c>
      <c r="P35" s="25"/>
      <c r="Q35" s="43">
        <f t="shared" si="6"/>
        <v>0</v>
      </c>
      <c r="S35" s="40"/>
      <c r="U35" s="40"/>
    </row>
    <row r="36" spans="3:21" ht="18" hidden="1" customHeight="1" outlineLevel="3" x14ac:dyDescent="0.3">
      <c r="C36" s="22">
        <v>48715</v>
      </c>
      <c r="D36" s="17">
        <v>13</v>
      </c>
      <c r="E36" s="17" t="s">
        <v>43</v>
      </c>
      <c r="F36" t="s">
        <v>206</v>
      </c>
      <c r="G36" s="22"/>
      <c r="H36" s="41" t="s">
        <v>44</v>
      </c>
      <c r="J36" s="42">
        <v>0</v>
      </c>
      <c r="K36" s="42">
        <v>0</v>
      </c>
      <c r="L36" s="42">
        <v>2717.8</v>
      </c>
      <c r="M36" s="30">
        <v>1745</v>
      </c>
      <c r="N36" s="30">
        <v>6207.55</v>
      </c>
      <c r="O36" s="30">
        <v>0</v>
      </c>
      <c r="P36" s="25"/>
      <c r="Q36" s="43">
        <f t="shared" si="6"/>
        <v>10670.35</v>
      </c>
      <c r="S36" s="40"/>
      <c r="U36" s="40"/>
    </row>
    <row r="37" spans="3:21" ht="18" hidden="1" customHeight="1" outlineLevel="3" x14ac:dyDescent="0.3">
      <c r="C37" s="22">
        <v>48715</v>
      </c>
      <c r="D37" s="17">
        <v>20</v>
      </c>
      <c r="E37" s="17" t="s">
        <v>45</v>
      </c>
      <c r="F37" t="s">
        <v>207</v>
      </c>
      <c r="G37" s="22"/>
      <c r="H37" s="41" t="s">
        <v>46</v>
      </c>
      <c r="J37" s="42">
        <v>0</v>
      </c>
      <c r="K37" s="42">
        <v>0</v>
      </c>
      <c r="L37" s="42">
        <v>1042</v>
      </c>
      <c r="M37" s="30">
        <v>0</v>
      </c>
      <c r="N37" s="30">
        <v>934</v>
      </c>
      <c r="O37" s="30">
        <v>1440</v>
      </c>
      <c r="P37" s="25"/>
      <c r="Q37" s="43">
        <f t="shared" si="6"/>
        <v>3416</v>
      </c>
      <c r="S37" s="40"/>
      <c r="U37" s="40"/>
    </row>
    <row r="38" spans="3:21" ht="18" hidden="1" customHeight="1" outlineLevel="3" x14ac:dyDescent="0.3">
      <c r="C38" s="22">
        <v>48715</v>
      </c>
      <c r="D38" s="17">
        <v>21</v>
      </c>
      <c r="E38" s="17" t="s">
        <v>47</v>
      </c>
      <c r="F38" t="s">
        <v>208</v>
      </c>
      <c r="G38" s="22"/>
      <c r="H38" s="41" t="s">
        <v>48</v>
      </c>
      <c r="J38" s="42">
        <v>0</v>
      </c>
      <c r="K38" s="42">
        <v>0</v>
      </c>
      <c r="L38" s="42">
        <v>16000</v>
      </c>
      <c r="M38" s="30">
        <v>0</v>
      </c>
      <c r="N38" s="30">
        <v>2200</v>
      </c>
      <c r="O38" s="30">
        <v>0</v>
      </c>
      <c r="P38" s="25"/>
      <c r="Q38" s="43">
        <f t="shared" si="6"/>
        <v>18200</v>
      </c>
      <c r="S38" s="40"/>
      <c r="U38" s="40"/>
    </row>
    <row r="39" spans="3:21" ht="18" hidden="1" customHeight="1" outlineLevel="3" x14ac:dyDescent="0.3">
      <c r="C39" s="22">
        <v>48715</v>
      </c>
      <c r="D39" s="17">
        <v>25</v>
      </c>
      <c r="E39" s="17" t="s">
        <v>49</v>
      </c>
      <c r="F39" t="s">
        <v>209</v>
      </c>
      <c r="G39" s="22"/>
      <c r="H39" s="41" t="s">
        <v>50</v>
      </c>
      <c r="J39" s="42">
        <v>0</v>
      </c>
      <c r="K39" s="42">
        <v>0</v>
      </c>
      <c r="L39" s="42">
        <v>438.95</v>
      </c>
      <c r="M39" s="30">
        <v>1565.88</v>
      </c>
      <c r="N39" s="30">
        <v>2415.41</v>
      </c>
      <c r="O39" s="30">
        <v>1365.53</v>
      </c>
      <c r="P39" s="25"/>
      <c r="Q39" s="43">
        <f t="shared" si="6"/>
        <v>5785.7699999999995</v>
      </c>
      <c r="S39" s="40"/>
      <c r="U39" s="40"/>
    </row>
    <row r="40" spans="3:21" ht="18" hidden="1" customHeight="1" outlineLevel="3" x14ac:dyDescent="0.3">
      <c r="C40" s="22">
        <v>48715</v>
      </c>
      <c r="D40" s="17">
        <v>26</v>
      </c>
      <c r="E40" s="17" t="s">
        <v>51</v>
      </c>
      <c r="F40" t="s">
        <v>210</v>
      </c>
      <c r="G40" s="22"/>
      <c r="H40" s="41" t="s">
        <v>52</v>
      </c>
      <c r="J40" s="42">
        <v>0</v>
      </c>
      <c r="K40" s="42">
        <v>0</v>
      </c>
      <c r="L40" s="42">
        <v>0</v>
      </c>
      <c r="M40" s="30">
        <v>0</v>
      </c>
      <c r="N40" s="30">
        <v>0</v>
      </c>
      <c r="O40" s="30">
        <v>0</v>
      </c>
      <c r="P40" s="25"/>
      <c r="Q40" s="43">
        <f t="shared" si="6"/>
        <v>0</v>
      </c>
      <c r="S40" s="40"/>
      <c r="U40" s="40"/>
    </row>
    <row r="41" spans="3:21" ht="18" hidden="1" customHeight="1" outlineLevel="3" x14ac:dyDescent="0.3">
      <c r="C41" s="22">
        <v>48715</v>
      </c>
      <c r="D41" s="17">
        <v>28</v>
      </c>
      <c r="E41" s="17" t="s">
        <v>53</v>
      </c>
      <c r="F41" t="s">
        <v>211</v>
      </c>
      <c r="G41" s="22"/>
      <c r="H41" s="41" t="s">
        <v>54</v>
      </c>
      <c r="J41" s="42">
        <v>0</v>
      </c>
      <c r="K41" s="42">
        <v>0</v>
      </c>
      <c r="L41" s="42">
        <v>0</v>
      </c>
      <c r="M41" s="30">
        <v>0</v>
      </c>
      <c r="N41" s="30">
        <v>0</v>
      </c>
      <c r="O41" s="30">
        <v>0</v>
      </c>
      <c r="P41" s="25"/>
      <c r="Q41" s="43">
        <f t="shared" si="6"/>
        <v>0</v>
      </c>
      <c r="S41" s="40"/>
      <c r="U41" s="40"/>
    </row>
    <row r="42" spans="3:21" ht="18" hidden="1" customHeight="1" outlineLevel="3" x14ac:dyDescent="0.3">
      <c r="C42" s="22">
        <v>48715</v>
      </c>
      <c r="D42" s="17">
        <v>29</v>
      </c>
      <c r="E42" s="17" t="s">
        <v>55</v>
      </c>
      <c r="F42" t="s">
        <v>212</v>
      </c>
      <c r="G42" s="22"/>
      <c r="H42" s="41" t="s">
        <v>56</v>
      </c>
      <c r="J42" s="42">
        <v>0</v>
      </c>
      <c r="K42" s="42">
        <v>0</v>
      </c>
      <c r="L42" s="42">
        <v>0</v>
      </c>
      <c r="M42" s="30">
        <v>0</v>
      </c>
      <c r="N42" s="30">
        <v>0</v>
      </c>
      <c r="O42" s="30">
        <v>0</v>
      </c>
      <c r="P42" s="25"/>
      <c r="Q42" s="43">
        <f t="shared" si="6"/>
        <v>0</v>
      </c>
      <c r="S42" s="40"/>
      <c r="U42" s="40"/>
    </row>
    <row r="43" spans="3:21" ht="18" hidden="1" customHeight="1" outlineLevel="3" x14ac:dyDescent="0.3">
      <c r="C43" s="22">
        <v>48715</v>
      </c>
      <c r="D43" s="17">
        <v>30</v>
      </c>
      <c r="E43" s="17" t="s">
        <v>57</v>
      </c>
      <c r="F43" t="s">
        <v>213</v>
      </c>
      <c r="G43" s="22"/>
      <c r="H43" s="41" t="s">
        <v>58</v>
      </c>
      <c r="J43" s="42">
        <v>0</v>
      </c>
      <c r="K43" s="42">
        <v>0</v>
      </c>
      <c r="L43" s="42">
        <v>0</v>
      </c>
      <c r="M43" s="30">
        <v>0</v>
      </c>
      <c r="N43" s="30">
        <v>0</v>
      </c>
      <c r="O43" s="30">
        <v>0</v>
      </c>
      <c r="P43" s="25"/>
      <c r="Q43" s="43">
        <f t="shared" si="6"/>
        <v>0</v>
      </c>
      <c r="S43" s="40"/>
      <c r="U43" s="40"/>
    </row>
    <row r="44" spans="3:21" ht="18" hidden="1" customHeight="1" outlineLevel="3" x14ac:dyDescent="0.3">
      <c r="C44" s="22">
        <v>48715</v>
      </c>
      <c r="D44" s="17">
        <v>32</v>
      </c>
      <c r="E44" s="17" t="s">
        <v>59</v>
      </c>
      <c r="F44" t="s">
        <v>214</v>
      </c>
      <c r="G44" s="22"/>
      <c r="H44" s="44" t="s">
        <v>60</v>
      </c>
      <c r="J44" s="42">
        <v>0</v>
      </c>
      <c r="K44" s="42">
        <v>3660</v>
      </c>
      <c r="L44" s="42">
        <v>3669.96</v>
      </c>
      <c r="M44" s="30">
        <v>9012</v>
      </c>
      <c r="N44" s="30">
        <v>7360</v>
      </c>
      <c r="O44" s="30">
        <v>13335.6</v>
      </c>
      <c r="P44" s="25"/>
      <c r="Q44" s="43">
        <f t="shared" si="6"/>
        <v>37037.56</v>
      </c>
      <c r="S44" s="40"/>
      <c r="U44" s="40"/>
    </row>
    <row r="45" spans="3:21" ht="18" hidden="1" customHeight="1" outlineLevel="3" x14ac:dyDescent="0.3">
      <c r="C45" s="22">
        <v>48715</v>
      </c>
      <c r="D45" s="17">
        <v>51</v>
      </c>
      <c r="E45" s="17" t="s">
        <v>61</v>
      </c>
      <c r="F45" t="s">
        <v>215</v>
      </c>
      <c r="G45" s="22"/>
      <c r="H45" s="44" t="s">
        <v>62</v>
      </c>
      <c r="J45" s="42">
        <v>0</v>
      </c>
      <c r="K45" s="42">
        <v>3000</v>
      </c>
      <c r="L45" s="42">
        <v>0</v>
      </c>
      <c r="M45" s="30">
        <v>0</v>
      </c>
      <c r="N45" s="30">
        <v>0</v>
      </c>
      <c r="O45" s="30">
        <v>0</v>
      </c>
      <c r="P45" s="25"/>
      <c r="Q45" s="43">
        <f t="shared" si="6"/>
        <v>3000</v>
      </c>
      <c r="S45" s="40"/>
      <c r="U45" s="40"/>
    </row>
    <row r="46" spans="3:21" ht="18" hidden="1" customHeight="1" outlineLevel="3" x14ac:dyDescent="0.3">
      <c r="C46" s="22">
        <v>48715</v>
      </c>
      <c r="D46" s="17">
        <v>33</v>
      </c>
      <c r="E46" s="17" t="s">
        <v>63</v>
      </c>
      <c r="F46" t="s">
        <v>216</v>
      </c>
      <c r="G46" s="22"/>
      <c r="H46" s="44" t="s">
        <v>64</v>
      </c>
      <c r="J46" s="42">
        <v>0</v>
      </c>
      <c r="K46" s="42">
        <v>0</v>
      </c>
      <c r="L46" s="42">
        <v>0</v>
      </c>
      <c r="M46" s="30">
        <v>0</v>
      </c>
      <c r="N46" s="30">
        <v>0</v>
      </c>
      <c r="O46" s="30">
        <v>0</v>
      </c>
      <c r="P46" s="25"/>
      <c r="Q46" s="43">
        <f t="shared" si="6"/>
        <v>0</v>
      </c>
      <c r="S46" s="40"/>
      <c r="U46" s="40"/>
    </row>
    <row r="47" spans="3:21" ht="18" hidden="1" customHeight="1" outlineLevel="3" x14ac:dyDescent="0.3">
      <c r="C47" s="22">
        <v>48715</v>
      </c>
      <c r="D47" s="17">
        <v>34</v>
      </c>
      <c r="E47" s="17" t="s">
        <v>65</v>
      </c>
      <c r="F47" t="s">
        <v>217</v>
      </c>
      <c r="G47" s="22"/>
      <c r="H47" s="44" t="s">
        <v>66</v>
      </c>
      <c r="J47" s="42">
        <v>0</v>
      </c>
      <c r="K47" s="42">
        <v>0</v>
      </c>
      <c r="L47" s="42">
        <v>0</v>
      </c>
      <c r="M47" s="30">
        <v>0</v>
      </c>
      <c r="N47" s="30">
        <v>1094.5999999999999</v>
      </c>
      <c r="O47" s="30">
        <v>938.96</v>
      </c>
      <c r="P47" s="25"/>
      <c r="Q47" s="43">
        <f t="shared" si="6"/>
        <v>2033.56</v>
      </c>
      <c r="S47" s="40"/>
      <c r="U47" s="40"/>
    </row>
    <row r="48" spans="3:21" ht="18" hidden="1" customHeight="1" outlineLevel="3" x14ac:dyDescent="0.3">
      <c r="C48" s="22">
        <v>48715</v>
      </c>
      <c r="D48" s="17">
        <v>35</v>
      </c>
      <c r="E48" s="17" t="s">
        <v>67</v>
      </c>
      <c r="F48" t="s">
        <v>218</v>
      </c>
      <c r="G48" s="22"/>
      <c r="H48" s="44" t="s">
        <v>68</v>
      </c>
      <c r="J48" s="42">
        <v>0</v>
      </c>
      <c r="K48" s="42">
        <v>0</v>
      </c>
      <c r="L48" s="42">
        <v>12323</v>
      </c>
      <c r="M48" s="30">
        <v>575</v>
      </c>
      <c r="N48" s="30">
        <v>0</v>
      </c>
      <c r="O48" s="30">
        <v>2544.4</v>
      </c>
      <c r="P48" s="25"/>
      <c r="Q48" s="43">
        <f t="shared" si="6"/>
        <v>15442.4</v>
      </c>
      <c r="S48" s="40"/>
      <c r="U48" s="40"/>
    </row>
    <row r="49" spans="3:21" ht="18" hidden="1" customHeight="1" outlineLevel="3" x14ac:dyDescent="0.3">
      <c r="C49" s="22">
        <v>48715</v>
      </c>
      <c r="D49" s="17">
        <v>36</v>
      </c>
      <c r="E49" s="17" t="s">
        <v>69</v>
      </c>
      <c r="F49" t="s">
        <v>219</v>
      </c>
      <c r="G49" s="22"/>
      <c r="H49" s="44" t="s">
        <v>70</v>
      </c>
      <c r="J49" s="42">
        <v>0</v>
      </c>
      <c r="K49" s="42">
        <v>0</v>
      </c>
      <c r="L49" s="42">
        <v>890</v>
      </c>
      <c r="M49" s="30">
        <v>0</v>
      </c>
      <c r="N49" s="30">
        <v>0</v>
      </c>
      <c r="O49" s="30">
        <v>0</v>
      </c>
      <c r="P49" s="25"/>
      <c r="Q49" s="43">
        <f t="shared" si="6"/>
        <v>890</v>
      </c>
      <c r="S49" s="40"/>
      <c r="U49" s="40"/>
    </row>
    <row r="50" spans="3:21" ht="18" hidden="1" customHeight="1" outlineLevel="3" x14ac:dyDescent="0.3">
      <c r="C50" s="22">
        <v>48715</v>
      </c>
      <c r="D50" s="17">
        <v>38</v>
      </c>
      <c r="E50" s="17" t="s">
        <v>71</v>
      </c>
      <c r="F50" t="s">
        <v>220</v>
      </c>
      <c r="G50" s="22"/>
      <c r="H50" s="44" t="s">
        <v>72</v>
      </c>
      <c r="J50" s="42">
        <v>0</v>
      </c>
      <c r="K50" s="42">
        <v>0</v>
      </c>
      <c r="L50" s="42">
        <v>5833.1</v>
      </c>
      <c r="M50" s="30">
        <v>24999.02</v>
      </c>
      <c r="N50" s="30">
        <v>24999.02</v>
      </c>
      <c r="O50" s="30">
        <v>24999.02</v>
      </c>
      <c r="P50" s="25"/>
      <c r="Q50" s="43">
        <f t="shared" si="6"/>
        <v>80830.16</v>
      </c>
      <c r="S50" s="40"/>
      <c r="U50" s="40"/>
    </row>
    <row r="51" spans="3:21" ht="18" hidden="1" customHeight="1" outlineLevel="3" x14ac:dyDescent="0.3">
      <c r="C51" s="22">
        <v>48715</v>
      </c>
      <c r="D51" s="17">
        <v>53</v>
      </c>
      <c r="E51" s="17" t="s">
        <v>73</v>
      </c>
      <c r="F51" t="s">
        <v>221</v>
      </c>
      <c r="G51" s="22"/>
      <c r="H51" s="44" t="s">
        <v>74</v>
      </c>
      <c r="J51" s="42">
        <v>0</v>
      </c>
      <c r="K51" s="42">
        <v>0</v>
      </c>
      <c r="L51" s="42">
        <v>26700</v>
      </c>
      <c r="M51" s="30">
        <v>390824</v>
      </c>
      <c r="N51" s="30">
        <v>0</v>
      </c>
      <c r="O51" s="30">
        <v>5850</v>
      </c>
      <c r="P51" s="25"/>
      <c r="Q51" s="43">
        <f t="shared" si="6"/>
        <v>423374</v>
      </c>
      <c r="S51" s="40"/>
      <c r="U51" s="40"/>
    </row>
    <row r="52" spans="3:21" ht="18" hidden="1" customHeight="1" outlineLevel="3" x14ac:dyDescent="0.3">
      <c r="C52" s="22">
        <v>48715</v>
      </c>
      <c r="D52" s="17">
        <v>54</v>
      </c>
      <c r="E52" s="17" t="s">
        <v>75</v>
      </c>
      <c r="F52" t="s">
        <v>222</v>
      </c>
      <c r="G52" s="22"/>
      <c r="H52" s="44" t="s">
        <v>76</v>
      </c>
      <c r="J52" s="42">
        <v>0</v>
      </c>
      <c r="K52" s="42">
        <v>0</v>
      </c>
      <c r="L52" s="42">
        <v>19982.89</v>
      </c>
      <c r="M52" s="30">
        <v>0</v>
      </c>
      <c r="N52" s="30">
        <v>0</v>
      </c>
      <c r="O52" s="30">
        <v>344.1</v>
      </c>
      <c r="P52" s="25"/>
      <c r="Q52" s="43">
        <f t="shared" si="6"/>
        <v>20326.989999999998</v>
      </c>
      <c r="S52" s="40"/>
      <c r="U52" s="40"/>
    </row>
    <row r="53" spans="3:21" ht="18" customHeight="1" outlineLevel="2" collapsed="1" x14ac:dyDescent="0.3">
      <c r="C53" s="36"/>
      <c r="D53" s="36"/>
      <c r="E53" s="36"/>
      <c r="F53" t="s">
        <v>196</v>
      </c>
      <c r="G53" s="36"/>
      <c r="H53" s="37" t="s">
        <v>77</v>
      </c>
      <c r="J53" s="38">
        <v>0</v>
      </c>
      <c r="K53" s="38">
        <v>45008.38</v>
      </c>
      <c r="L53" s="38">
        <v>12666.66</v>
      </c>
      <c r="M53" s="38">
        <v>28500</v>
      </c>
      <c r="N53" s="38">
        <v>28500</v>
      </c>
      <c r="O53" s="38">
        <v>28500</v>
      </c>
      <c r="P53" s="39"/>
      <c r="Q53" s="38">
        <v>143175.03999999998</v>
      </c>
      <c r="S53" s="40"/>
      <c r="U53" s="40"/>
    </row>
    <row r="54" spans="3:21" ht="18" hidden="1" customHeight="1" outlineLevel="3" x14ac:dyDescent="0.3">
      <c r="C54" s="22">
        <v>48715</v>
      </c>
      <c r="D54" s="17">
        <v>1</v>
      </c>
      <c r="E54" s="17" t="s">
        <v>78</v>
      </c>
      <c r="F54" t="s">
        <v>223</v>
      </c>
      <c r="G54" s="22"/>
      <c r="H54" s="45" t="s">
        <v>79</v>
      </c>
      <c r="J54" s="42">
        <v>0</v>
      </c>
      <c r="K54" s="42">
        <v>3500</v>
      </c>
      <c r="L54" s="42">
        <v>3500</v>
      </c>
      <c r="M54" s="30">
        <v>3500</v>
      </c>
      <c r="N54" s="30">
        <v>3500</v>
      </c>
      <c r="O54" s="30">
        <v>3500</v>
      </c>
      <c r="P54" s="25"/>
      <c r="Q54" s="43">
        <f t="shared" ref="Q54:Q56" si="7">SUM(J54:O54)</f>
        <v>17500</v>
      </c>
      <c r="S54" s="40"/>
      <c r="U54" s="40"/>
    </row>
    <row r="55" spans="3:21" ht="18" hidden="1" customHeight="1" outlineLevel="3" x14ac:dyDescent="0.3">
      <c r="C55" s="22">
        <v>48715</v>
      </c>
      <c r="D55" s="17">
        <v>9</v>
      </c>
      <c r="E55" s="17" t="s">
        <v>80</v>
      </c>
      <c r="F55" t="s">
        <v>224</v>
      </c>
      <c r="G55" s="22"/>
      <c r="H55" s="41" t="s">
        <v>81</v>
      </c>
      <c r="J55" s="42">
        <v>0</v>
      </c>
      <c r="K55" s="42">
        <v>41508.379999999997</v>
      </c>
      <c r="L55" s="42">
        <v>9166.66</v>
      </c>
      <c r="M55" s="30">
        <v>25000</v>
      </c>
      <c r="N55" s="30">
        <v>25000</v>
      </c>
      <c r="O55" s="30">
        <v>25000</v>
      </c>
      <c r="P55" s="25"/>
      <c r="Q55" s="43">
        <f t="shared" si="7"/>
        <v>125675.04</v>
      </c>
      <c r="S55" s="40"/>
      <c r="U55" s="40"/>
    </row>
    <row r="56" spans="3:21" ht="18" hidden="1" customHeight="1" outlineLevel="3" x14ac:dyDescent="0.3">
      <c r="F56" t="s">
        <v>196</v>
      </c>
      <c r="H56" s="41"/>
      <c r="J56" s="46">
        <v>0</v>
      </c>
      <c r="K56" s="46">
        <v>0</v>
      </c>
      <c r="L56" s="46">
        <v>0</v>
      </c>
      <c r="M56" s="47">
        <v>0</v>
      </c>
      <c r="N56" s="47">
        <v>0</v>
      </c>
      <c r="O56" s="47">
        <v>0</v>
      </c>
      <c r="P56" s="25"/>
      <c r="Q56" s="48">
        <f t="shared" si="7"/>
        <v>0</v>
      </c>
      <c r="S56" s="40"/>
      <c r="U56" s="40"/>
    </row>
    <row r="57" spans="3:21" ht="18" customHeight="1" outlineLevel="2" collapsed="1" x14ac:dyDescent="0.3">
      <c r="C57" s="36"/>
      <c r="D57" s="36"/>
      <c r="E57" s="36"/>
      <c r="F57" t="s">
        <v>196</v>
      </c>
      <c r="G57" s="36"/>
      <c r="H57" s="37" t="s">
        <v>82</v>
      </c>
      <c r="J57" s="38">
        <v>0</v>
      </c>
      <c r="K57" s="38">
        <v>0</v>
      </c>
      <c r="L57" s="38">
        <v>0</v>
      </c>
      <c r="M57" s="38">
        <v>16127</v>
      </c>
      <c r="N57" s="38">
        <v>0</v>
      </c>
      <c r="O57" s="38">
        <v>0</v>
      </c>
      <c r="P57" s="39"/>
      <c r="Q57" s="38">
        <v>16127</v>
      </c>
      <c r="S57" s="40"/>
      <c r="U57" s="40"/>
    </row>
    <row r="58" spans="3:21" ht="18" hidden="1" customHeight="1" outlineLevel="3" x14ac:dyDescent="0.3">
      <c r="C58" s="22">
        <v>48715</v>
      </c>
      <c r="D58" s="17">
        <v>27</v>
      </c>
      <c r="E58" s="17" t="s">
        <v>83</v>
      </c>
      <c r="F58" t="s">
        <v>225</v>
      </c>
      <c r="G58" s="22"/>
      <c r="H58" s="41" t="s">
        <v>84</v>
      </c>
      <c r="J58" s="42">
        <v>0</v>
      </c>
      <c r="K58" s="42">
        <v>0</v>
      </c>
      <c r="L58" s="42">
        <v>0</v>
      </c>
      <c r="M58" s="30">
        <v>16127</v>
      </c>
      <c r="N58" s="30">
        <v>0</v>
      </c>
      <c r="O58" s="30">
        <v>0</v>
      </c>
      <c r="P58" s="25"/>
      <c r="Q58" s="43">
        <f t="shared" ref="Q58:Q59" si="8">SUM(J58:O58)</f>
        <v>16127</v>
      </c>
      <c r="S58" s="40"/>
      <c r="U58" s="40"/>
    </row>
    <row r="59" spans="3:21" ht="18" hidden="1" customHeight="1" outlineLevel="3" x14ac:dyDescent="0.3">
      <c r="F59" t="s">
        <v>196</v>
      </c>
      <c r="H59" s="41"/>
      <c r="J59" s="42">
        <v>0</v>
      </c>
      <c r="K59" s="42">
        <v>0</v>
      </c>
      <c r="L59" s="42">
        <v>0</v>
      </c>
      <c r="M59" s="30">
        <v>0</v>
      </c>
      <c r="N59" s="30">
        <v>0</v>
      </c>
      <c r="O59" s="30">
        <v>0</v>
      </c>
      <c r="P59" s="25"/>
      <c r="Q59" s="43">
        <f t="shared" si="8"/>
        <v>0</v>
      </c>
      <c r="S59" s="40"/>
      <c r="U59" s="40"/>
    </row>
    <row r="60" spans="3:21" ht="18" customHeight="1" outlineLevel="2" collapsed="1" x14ac:dyDescent="0.3">
      <c r="C60" s="36"/>
      <c r="D60" s="36"/>
      <c r="E60" s="36"/>
      <c r="F60" t="s">
        <v>196</v>
      </c>
      <c r="G60" s="36"/>
      <c r="H60" s="37" t="s">
        <v>85</v>
      </c>
      <c r="J60" s="38">
        <v>0</v>
      </c>
      <c r="K60" s="38">
        <v>0</v>
      </c>
      <c r="L60" s="38">
        <v>170573.7</v>
      </c>
      <c r="M60" s="38">
        <v>282670.67</v>
      </c>
      <c r="N60" s="38">
        <v>330905.39999999997</v>
      </c>
      <c r="O60" s="38">
        <v>578704.40999999992</v>
      </c>
      <c r="P60" s="39"/>
      <c r="Q60" s="38">
        <v>1362854.1800000002</v>
      </c>
      <c r="S60" s="40"/>
      <c r="U60" s="40"/>
    </row>
    <row r="61" spans="3:21" ht="18" hidden="1" customHeight="1" outlineLevel="3" x14ac:dyDescent="0.3">
      <c r="C61" s="22">
        <v>48715</v>
      </c>
      <c r="D61" s="17">
        <v>39</v>
      </c>
      <c r="E61" s="17" t="s">
        <v>86</v>
      </c>
      <c r="F61" t="s">
        <v>226</v>
      </c>
      <c r="G61" s="22"/>
      <c r="H61" s="45" t="s">
        <v>87</v>
      </c>
      <c r="J61" s="42">
        <v>0</v>
      </c>
      <c r="K61" s="42">
        <v>0</v>
      </c>
      <c r="L61" s="42">
        <v>160378.70000000001</v>
      </c>
      <c r="M61" s="30">
        <v>268588.81</v>
      </c>
      <c r="N61" s="30">
        <v>267722.31</v>
      </c>
      <c r="O61" s="30">
        <v>519150.96</v>
      </c>
      <c r="P61" s="25"/>
      <c r="Q61" s="43">
        <f t="shared" ref="Q61:Q69" si="9">SUM(J61:O61)</f>
        <v>1215840.78</v>
      </c>
      <c r="S61" s="40"/>
      <c r="U61" s="40"/>
    </row>
    <row r="62" spans="3:21" ht="18" hidden="1" customHeight="1" outlineLevel="3" x14ac:dyDescent="0.3">
      <c r="C62" s="22">
        <v>48717</v>
      </c>
      <c r="D62" s="17">
        <v>40</v>
      </c>
      <c r="E62" s="17" t="s">
        <v>88</v>
      </c>
      <c r="F62" t="s">
        <v>227</v>
      </c>
      <c r="G62" s="22"/>
      <c r="H62" s="41" t="s">
        <v>89</v>
      </c>
      <c r="J62" s="46">
        <v>0</v>
      </c>
      <c r="K62" s="46">
        <v>0</v>
      </c>
      <c r="L62" s="46">
        <v>0</v>
      </c>
      <c r="M62" s="46">
        <v>0</v>
      </c>
      <c r="N62" s="47">
        <v>53290.23</v>
      </c>
      <c r="O62" s="47">
        <v>43900.26</v>
      </c>
      <c r="P62" s="25"/>
      <c r="Q62" s="48">
        <f t="shared" si="9"/>
        <v>97190.49</v>
      </c>
      <c r="S62" s="40"/>
    </row>
    <row r="63" spans="3:21" ht="18" hidden="1" customHeight="1" outlineLevel="3" x14ac:dyDescent="0.3">
      <c r="C63" s="22">
        <v>48717</v>
      </c>
      <c r="D63" s="17">
        <v>41</v>
      </c>
      <c r="E63" s="17" t="s">
        <v>90</v>
      </c>
      <c r="F63" t="s">
        <v>228</v>
      </c>
      <c r="G63" s="22"/>
      <c r="H63" s="44" t="s">
        <v>91</v>
      </c>
      <c r="J63" s="46">
        <v>0</v>
      </c>
      <c r="K63" s="46">
        <v>0</v>
      </c>
      <c r="L63" s="46">
        <v>0</v>
      </c>
      <c r="M63" s="47">
        <v>0</v>
      </c>
      <c r="N63" s="47">
        <v>0</v>
      </c>
      <c r="O63" s="47">
        <v>0</v>
      </c>
      <c r="P63" s="25"/>
      <c r="Q63" s="48">
        <f t="shared" si="9"/>
        <v>0</v>
      </c>
      <c r="S63" s="40"/>
    </row>
    <row r="64" spans="3:21" ht="18" hidden="1" customHeight="1" outlineLevel="3" x14ac:dyDescent="0.3">
      <c r="C64" s="22">
        <v>48715</v>
      </c>
      <c r="D64" s="17">
        <v>42</v>
      </c>
      <c r="E64" s="17" t="s">
        <v>92</v>
      </c>
      <c r="F64" t="s">
        <v>229</v>
      </c>
      <c r="G64" s="22"/>
      <c r="H64" s="41" t="s">
        <v>93</v>
      </c>
      <c r="J64" s="46">
        <v>0</v>
      </c>
      <c r="K64" s="46">
        <v>0</v>
      </c>
      <c r="L64" s="46">
        <v>4250</v>
      </c>
      <c r="M64" s="46">
        <v>120</v>
      </c>
      <c r="N64" s="47">
        <v>250</v>
      </c>
      <c r="O64" s="47">
        <v>300</v>
      </c>
      <c r="P64" s="25"/>
      <c r="Q64" s="48">
        <f t="shared" si="9"/>
        <v>4920</v>
      </c>
      <c r="S64" s="40"/>
    </row>
    <row r="65" spans="3:21" ht="18" hidden="1" customHeight="1" outlineLevel="3" x14ac:dyDescent="0.3">
      <c r="C65" s="22">
        <v>48717</v>
      </c>
      <c r="D65" s="17">
        <v>46</v>
      </c>
      <c r="E65" s="17" t="s">
        <v>94</v>
      </c>
      <c r="F65" t="s">
        <v>230</v>
      </c>
      <c r="G65" s="22"/>
      <c r="H65" s="41" t="s">
        <v>95</v>
      </c>
      <c r="J65" s="46">
        <v>0</v>
      </c>
      <c r="K65" s="46">
        <v>0</v>
      </c>
      <c r="L65" s="46">
        <v>0</v>
      </c>
      <c r="M65" s="46">
        <v>0</v>
      </c>
      <c r="N65" s="47">
        <v>0</v>
      </c>
      <c r="O65" s="47">
        <v>0</v>
      </c>
      <c r="P65" s="25"/>
      <c r="Q65" s="48">
        <f t="shared" si="9"/>
        <v>0</v>
      </c>
      <c r="S65" s="40"/>
    </row>
    <row r="66" spans="3:21" ht="18" hidden="1" customHeight="1" outlineLevel="3" x14ac:dyDescent="0.3">
      <c r="C66" s="22">
        <v>48717</v>
      </c>
      <c r="D66" s="17">
        <v>47</v>
      </c>
      <c r="E66" s="17" t="s">
        <v>96</v>
      </c>
      <c r="F66" t="s">
        <v>231</v>
      </c>
      <c r="G66" s="22"/>
      <c r="H66" s="41" t="s">
        <v>97</v>
      </c>
      <c r="J66" s="46">
        <v>0</v>
      </c>
      <c r="K66" s="46">
        <v>0</v>
      </c>
      <c r="L66" s="46">
        <v>0</v>
      </c>
      <c r="M66" s="46">
        <v>0</v>
      </c>
      <c r="N66" s="47">
        <v>0</v>
      </c>
      <c r="O66" s="47">
        <v>0</v>
      </c>
      <c r="P66" s="25"/>
      <c r="Q66" s="48">
        <f t="shared" si="9"/>
        <v>0</v>
      </c>
      <c r="S66" s="40"/>
    </row>
    <row r="67" spans="3:21" ht="18" hidden="1" customHeight="1" outlineLevel="3" x14ac:dyDescent="0.3">
      <c r="C67" s="22">
        <v>48715</v>
      </c>
      <c r="D67" s="17">
        <v>45</v>
      </c>
      <c r="E67" s="17" t="s">
        <v>98</v>
      </c>
      <c r="F67" t="s">
        <v>232</v>
      </c>
      <c r="G67" s="22"/>
      <c r="H67" s="41" t="s">
        <v>99</v>
      </c>
      <c r="J67" s="46">
        <v>0</v>
      </c>
      <c r="K67" s="46">
        <v>0</v>
      </c>
      <c r="L67" s="46">
        <v>5945</v>
      </c>
      <c r="M67" s="46">
        <v>6859.35</v>
      </c>
      <c r="N67" s="47">
        <v>0</v>
      </c>
      <c r="O67" s="47">
        <v>1561</v>
      </c>
      <c r="P67" s="25"/>
      <c r="Q67" s="48">
        <f t="shared" si="9"/>
        <v>14365.35</v>
      </c>
      <c r="S67" s="40"/>
      <c r="T67" s="40"/>
    </row>
    <row r="68" spans="3:21" ht="18" hidden="1" customHeight="1" outlineLevel="3" x14ac:dyDescent="0.3">
      <c r="C68" s="22">
        <v>48717</v>
      </c>
      <c r="D68" s="17">
        <v>43</v>
      </c>
      <c r="E68" s="17" t="s">
        <v>100</v>
      </c>
      <c r="F68" t="s">
        <v>233</v>
      </c>
      <c r="G68" s="22"/>
      <c r="H68" s="41" t="s">
        <v>101</v>
      </c>
      <c r="J68" s="46">
        <v>0</v>
      </c>
      <c r="K68" s="46">
        <v>0</v>
      </c>
      <c r="L68" s="46">
        <v>0</v>
      </c>
      <c r="M68" s="46">
        <v>7102.51</v>
      </c>
      <c r="N68" s="47">
        <v>9642.86</v>
      </c>
      <c r="O68" s="47">
        <v>13792.19</v>
      </c>
      <c r="P68" s="25"/>
      <c r="Q68" s="48">
        <f t="shared" si="9"/>
        <v>30537.560000000005</v>
      </c>
      <c r="S68" s="40"/>
    </row>
    <row r="69" spans="3:21" ht="18" hidden="1" customHeight="1" outlineLevel="3" x14ac:dyDescent="0.3">
      <c r="C69" s="22">
        <v>48717</v>
      </c>
      <c r="D69" s="17">
        <v>44</v>
      </c>
      <c r="E69" s="17" t="s">
        <v>102</v>
      </c>
      <c r="F69" t="s">
        <v>234</v>
      </c>
      <c r="G69" s="22"/>
      <c r="H69" s="41" t="s">
        <v>103</v>
      </c>
      <c r="J69" s="46">
        <v>0</v>
      </c>
      <c r="K69" s="46">
        <v>0</v>
      </c>
      <c r="L69" s="46">
        <v>0</v>
      </c>
      <c r="M69" s="46">
        <v>0</v>
      </c>
      <c r="N69" s="47">
        <v>0</v>
      </c>
      <c r="O69" s="47">
        <v>0</v>
      </c>
      <c r="P69" s="25"/>
      <c r="Q69" s="48">
        <f t="shared" si="9"/>
        <v>0</v>
      </c>
      <c r="S69" s="40"/>
    </row>
    <row r="70" spans="3:21" ht="18" customHeight="1" outlineLevel="2" collapsed="1" x14ac:dyDescent="0.3">
      <c r="C70" s="36"/>
      <c r="D70" s="36"/>
      <c r="E70" s="36"/>
      <c r="F70" t="s">
        <v>196</v>
      </c>
      <c r="G70" s="36"/>
      <c r="H70" s="37" t="s">
        <v>104</v>
      </c>
      <c r="J70" s="38">
        <v>0</v>
      </c>
      <c r="K70" s="38">
        <v>1026.31</v>
      </c>
      <c r="L70" s="38">
        <v>104999.98</v>
      </c>
      <c r="M70" s="38">
        <v>1590</v>
      </c>
      <c r="N70" s="38">
        <v>18780.7</v>
      </c>
      <c r="O70" s="38">
        <v>1870</v>
      </c>
      <c r="P70" s="39"/>
      <c r="Q70" s="38">
        <v>23267.010000000002</v>
      </c>
      <c r="S70" s="40"/>
    </row>
    <row r="71" spans="3:21" ht="18" hidden="1" customHeight="1" outlineLevel="3" x14ac:dyDescent="0.3">
      <c r="C71" s="22">
        <v>48715</v>
      </c>
      <c r="D71" s="17">
        <v>14</v>
      </c>
      <c r="E71" s="17" t="s">
        <v>105</v>
      </c>
      <c r="F71" t="s">
        <v>235</v>
      </c>
      <c r="G71" s="22"/>
      <c r="H71" s="41" t="s">
        <v>106</v>
      </c>
      <c r="J71" s="42">
        <v>0</v>
      </c>
      <c r="K71" s="42">
        <v>0</v>
      </c>
      <c r="L71" s="42">
        <v>0</v>
      </c>
      <c r="M71" s="30">
        <v>1450</v>
      </c>
      <c r="N71" s="30">
        <v>1460.7</v>
      </c>
      <c r="O71" s="30">
        <v>1450</v>
      </c>
      <c r="P71" s="25"/>
      <c r="Q71" s="48">
        <f t="shared" ref="Q71:Q75" si="10">SUM(J71:O71)</f>
        <v>4360.7</v>
      </c>
      <c r="S71" s="40"/>
    </row>
    <row r="72" spans="3:21" ht="18" hidden="1" customHeight="1" outlineLevel="3" x14ac:dyDescent="0.3">
      <c r="C72" s="22">
        <v>48715</v>
      </c>
      <c r="D72" s="17">
        <v>22</v>
      </c>
      <c r="E72" s="17" t="s">
        <v>107</v>
      </c>
      <c r="F72" t="s">
        <v>236</v>
      </c>
      <c r="G72" s="22"/>
      <c r="H72" s="41" t="s">
        <v>108</v>
      </c>
      <c r="J72" s="42">
        <v>0</v>
      </c>
      <c r="K72" s="42">
        <v>0</v>
      </c>
      <c r="L72" s="42">
        <v>0</v>
      </c>
      <c r="M72" s="30">
        <v>0</v>
      </c>
      <c r="N72" s="30">
        <v>0</v>
      </c>
      <c r="O72" s="30">
        <v>0</v>
      </c>
      <c r="P72" s="25"/>
      <c r="Q72" s="48">
        <f t="shared" si="10"/>
        <v>0</v>
      </c>
      <c r="S72" s="40"/>
    </row>
    <row r="73" spans="3:21" ht="18" hidden="1" customHeight="1" outlineLevel="3" x14ac:dyDescent="0.3">
      <c r="C73" s="22">
        <v>48715</v>
      </c>
      <c r="D73" s="17">
        <v>23</v>
      </c>
      <c r="E73" s="17" t="s">
        <v>109</v>
      </c>
      <c r="F73" t="s">
        <v>237</v>
      </c>
      <c r="G73" s="22"/>
      <c r="H73" s="41" t="s">
        <v>110</v>
      </c>
      <c r="J73" s="46">
        <v>0</v>
      </c>
      <c r="K73" s="46">
        <v>1026.31</v>
      </c>
      <c r="L73" s="46">
        <v>0</v>
      </c>
      <c r="M73" s="47">
        <v>140</v>
      </c>
      <c r="N73" s="47">
        <v>17320</v>
      </c>
      <c r="O73" s="47">
        <v>420</v>
      </c>
      <c r="P73" s="25"/>
      <c r="Q73" s="48">
        <f t="shared" si="10"/>
        <v>18906.310000000001</v>
      </c>
      <c r="S73" s="40"/>
    </row>
    <row r="74" spans="3:21" ht="18" hidden="1" customHeight="1" outlineLevel="3" x14ac:dyDescent="0.3">
      <c r="C74" s="22">
        <v>48715</v>
      </c>
      <c r="D74" s="17">
        <v>24</v>
      </c>
      <c r="E74" s="17" t="s">
        <v>111</v>
      </c>
      <c r="F74" t="s">
        <v>238</v>
      </c>
      <c r="G74" s="22"/>
      <c r="H74" s="44" t="s">
        <v>112</v>
      </c>
      <c r="J74" s="46">
        <v>0</v>
      </c>
      <c r="K74" s="46">
        <v>0</v>
      </c>
      <c r="L74" s="46">
        <v>0</v>
      </c>
      <c r="M74" s="47">
        <v>0</v>
      </c>
      <c r="N74" s="47">
        <v>0</v>
      </c>
      <c r="O74" s="47">
        <v>0</v>
      </c>
      <c r="P74" s="25"/>
      <c r="Q74" s="48">
        <f t="shared" si="10"/>
        <v>0</v>
      </c>
      <c r="S74" s="40"/>
    </row>
    <row r="75" spans="3:21" ht="18" hidden="1" customHeight="1" outlineLevel="3" x14ac:dyDescent="0.3">
      <c r="C75" s="22">
        <v>48715</v>
      </c>
      <c r="D75" s="17">
        <v>52</v>
      </c>
      <c r="E75" s="17" t="s">
        <v>113</v>
      </c>
      <c r="F75" t="s">
        <v>239</v>
      </c>
      <c r="G75" s="22"/>
      <c r="H75" s="44" t="s">
        <v>114</v>
      </c>
      <c r="J75" s="46">
        <v>0</v>
      </c>
      <c r="K75" s="46">
        <v>0</v>
      </c>
      <c r="L75" s="46">
        <v>104999.98</v>
      </c>
      <c r="M75" s="47">
        <v>0</v>
      </c>
      <c r="N75" s="47">
        <v>0</v>
      </c>
      <c r="O75" s="47">
        <v>0</v>
      </c>
      <c r="P75" s="25"/>
      <c r="Q75" s="48">
        <f t="shared" si="10"/>
        <v>104999.98</v>
      </c>
      <c r="S75" s="40"/>
    </row>
    <row r="76" spans="3:21" ht="18" customHeight="1" outlineLevel="2" collapsed="1" x14ac:dyDescent="0.3">
      <c r="C76" s="36"/>
      <c r="D76" s="36"/>
      <c r="E76" s="36"/>
      <c r="F76" t="s">
        <v>196</v>
      </c>
      <c r="G76" s="36"/>
      <c r="H76" s="37" t="s">
        <v>115</v>
      </c>
      <c r="J76" s="38">
        <v>0</v>
      </c>
      <c r="K76" s="38">
        <v>6300</v>
      </c>
      <c r="L76" s="38">
        <v>3998.95</v>
      </c>
      <c r="M76" s="38">
        <v>18959.989999999998</v>
      </c>
      <c r="N76" s="38">
        <v>37824.42</v>
      </c>
      <c r="O76" s="38">
        <v>45965.520000000004</v>
      </c>
      <c r="P76" s="39"/>
      <c r="Q76" s="38">
        <v>113048.88</v>
      </c>
      <c r="S76" s="40"/>
    </row>
    <row r="77" spans="3:21" ht="18" hidden="1" customHeight="1" outlineLevel="3" x14ac:dyDescent="0.3">
      <c r="C77" s="22">
        <v>48715</v>
      </c>
      <c r="D77" s="17">
        <v>6</v>
      </c>
      <c r="E77" s="17" t="s">
        <v>116</v>
      </c>
      <c r="F77" t="s">
        <v>240</v>
      </c>
      <c r="G77" s="22"/>
      <c r="H77" s="41" t="s">
        <v>117</v>
      </c>
      <c r="J77" s="42">
        <v>0</v>
      </c>
      <c r="K77" s="42">
        <v>0</v>
      </c>
      <c r="L77" s="42">
        <v>3998.95</v>
      </c>
      <c r="M77" s="30">
        <v>0</v>
      </c>
      <c r="N77" s="30">
        <v>6224.42</v>
      </c>
      <c r="O77" s="30">
        <v>14365.52</v>
      </c>
      <c r="P77" s="25"/>
      <c r="Q77" s="43">
        <f t="shared" ref="Q77:Q79" si="11">SUM(J77:O77)</f>
        <v>24588.89</v>
      </c>
      <c r="S77" s="40"/>
    </row>
    <row r="78" spans="3:21" ht="18" hidden="1" customHeight="1" outlineLevel="3" x14ac:dyDescent="0.3">
      <c r="C78" s="22">
        <v>48715</v>
      </c>
      <c r="D78" s="17">
        <v>12</v>
      </c>
      <c r="E78" s="17" t="s">
        <v>118</v>
      </c>
      <c r="F78" t="s">
        <v>241</v>
      </c>
      <c r="G78" s="22"/>
      <c r="H78" s="41" t="s">
        <v>119</v>
      </c>
      <c r="J78" s="42">
        <v>0</v>
      </c>
      <c r="K78" s="42">
        <v>0</v>
      </c>
      <c r="L78" s="42">
        <v>0</v>
      </c>
      <c r="M78" s="30">
        <v>7560</v>
      </c>
      <c r="N78" s="30">
        <v>12600</v>
      </c>
      <c r="O78" s="30">
        <v>12600</v>
      </c>
      <c r="P78" s="25"/>
      <c r="Q78" s="43">
        <f t="shared" si="11"/>
        <v>32760</v>
      </c>
      <c r="S78" s="40"/>
    </row>
    <row r="79" spans="3:21" ht="18" hidden="1" customHeight="1" outlineLevel="3" x14ac:dyDescent="0.3">
      <c r="C79" s="22">
        <v>48715</v>
      </c>
      <c r="D79" s="17">
        <v>37</v>
      </c>
      <c r="E79" s="17" t="s">
        <v>120</v>
      </c>
      <c r="F79" t="s">
        <v>242</v>
      </c>
      <c r="G79" s="22"/>
      <c r="H79" s="44" t="s">
        <v>121</v>
      </c>
      <c r="J79" s="42">
        <v>0</v>
      </c>
      <c r="K79" s="42">
        <v>6300</v>
      </c>
      <c r="L79" s="42">
        <v>0</v>
      </c>
      <c r="M79" s="30">
        <v>11399.99</v>
      </c>
      <c r="N79" s="30">
        <v>19000</v>
      </c>
      <c r="O79" s="30">
        <v>19000</v>
      </c>
      <c r="P79" s="25"/>
      <c r="Q79" s="43">
        <f t="shared" si="11"/>
        <v>55699.99</v>
      </c>
      <c r="S79" s="40"/>
      <c r="U79" s="40"/>
    </row>
    <row r="80" spans="3:21" ht="18" customHeight="1" outlineLevel="2" collapsed="1" x14ac:dyDescent="0.3">
      <c r="C80" s="36"/>
      <c r="D80" s="36"/>
      <c r="E80" s="36"/>
      <c r="F80" t="s">
        <v>196</v>
      </c>
      <c r="G80" s="36"/>
      <c r="H80" s="37" t="s">
        <v>122</v>
      </c>
      <c r="J80" s="38">
        <v>0</v>
      </c>
      <c r="K80" s="38">
        <v>92</v>
      </c>
      <c r="L80" s="38">
        <v>385.12</v>
      </c>
      <c r="M80" s="38">
        <v>525.66999999999996</v>
      </c>
      <c r="N80" s="38">
        <v>477.55</v>
      </c>
      <c r="O80" s="38">
        <v>583.45000000000005</v>
      </c>
      <c r="P80" s="39"/>
      <c r="Q80" s="38">
        <v>2063.79</v>
      </c>
      <c r="S80" s="40"/>
    </row>
    <row r="81" spans="3:17" ht="18" hidden="1" customHeight="1" outlineLevel="3" x14ac:dyDescent="0.3">
      <c r="C81" s="22">
        <v>48715</v>
      </c>
      <c r="D81" s="17">
        <v>48</v>
      </c>
      <c r="E81" s="17" t="s">
        <v>123</v>
      </c>
      <c r="F81" t="s">
        <v>243</v>
      </c>
      <c r="G81" s="22"/>
      <c r="H81" s="45" t="s">
        <v>124</v>
      </c>
      <c r="J81" s="46">
        <v>0</v>
      </c>
      <c r="K81" s="46">
        <v>0</v>
      </c>
      <c r="L81" s="46">
        <v>0</v>
      </c>
      <c r="M81" s="46">
        <v>0</v>
      </c>
      <c r="N81" s="47">
        <v>0</v>
      </c>
      <c r="O81" s="47">
        <v>0</v>
      </c>
      <c r="P81" s="25"/>
      <c r="Q81" s="49">
        <f t="shared" ref="Q81:Q85" si="12">SUM(J81:O81)</f>
        <v>0</v>
      </c>
    </row>
    <row r="82" spans="3:17" ht="18" hidden="1" customHeight="1" outlineLevel="3" x14ac:dyDescent="0.3">
      <c r="C82" s="22">
        <v>48715</v>
      </c>
      <c r="D82" s="17">
        <v>49</v>
      </c>
      <c r="E82" s="17" t="s">
        <v>125</v>
      </c>
      <c r="F82" t="s">
        <v>244</v>
      </c>
      <c r="G82" s="22"/>
      <c r="H82" s="41" t="s">
        <v>126</v>
      </c>
      <c r="J82" s="46">
        <v>0</v>
      </c>
      <c r="K82" s="46">
        <v>92</v>
      </c>
      <c r="L82" s="46">
        <v>316.12</v>
      </c>
      <c r="M82" s="46">
        <v>454.12</v>
      </c>
      <c r="N82" s="46">
        <v>332.05</v>
      </c>
      <c r="O82" s="46">
        <v>429.84999999999997</v>
      </c>
      <c r="P82" s="25"/>
      <c r="Q82" s="32">
        <f t="shared" si="12"/>
        <v>1624.1399999999999</v>
      </c>
    </row>
    <row r="83" spans="3:17" ht="18" hidden="1" customHeight="1" outlineLevel="3" x14ac:dyDescent="0.3">
      <c r="C83" s="22">
        <v>48717</v>
      </c>
      <c r="D83" s="17">
        <v>49</v>
      </c>
      <c r="E83" s="17" t="s">
        <v>125</v>
      </c>
      <c r="F83" t="s">
        <v>245</v>
      </c>
      <c r="G83" s="22"/>
      <c r="H83" s="41" t="s">
        <v>127</v>
      </c>
      <c r="J83" s="46">
        <v>0</v>
      </c>
      <c r="K83" s="46">
        <v>0</v>
      </c>
      <c r="L83" s="46">
        <v>69</v>
      </c>
      <c r="M83" s="46">
        <v>71.55</v>
      </c>
      <c r="N83" s="46">
        <v>145.5</v>
      </c>
      <c r="O83" s="46">
        <v>153.60000000000002</v>
      </c>
      <c r="P83" s="25"/>
      <c r="Q83" s="32">
        <f t="shared" si="12"/>
        <v>439.65000000000003</v>
      </c>
    </row>
    <row r="84" spans="3:17" ht="18" hidden="1" customHeight="1" outlineLevel="3" x14ac:dyDescent="0.3">
      <c r="C84" s="22">
        <v>48715</v>
      </c>
      <c r="D84" s="17">
        <v>50</v>
      </c>
      <c r="E84" s="17" t="s">
        <v>128</v>
      </c>
      <c r="F84" t="s">
        <v>246</v>
      </c>
      <c r="G84" s="22"/>
      <c r="H84" s="41" t="s">
        <v>129</v>
      </c>
      <c r="J84" s="46">
        <v>0</v>
      </c>
      <c r="K84" s="46">
        <v>0</v>
      </c>
      <c r="L84" s="46">
        <v>0</v>
      </c>
      <c r="M84" s="46">
        <v>0</v>
      </c>
      <c r="N84" s="46">
        <v>0</v>
      </c>
      <c r="O84" s="46">
        <v>0</v>
      </c>
      <c r="P84" s="25"/>
      <c r="Q84" s="32">
        <f t="shared" si="12"/>
        <v>0</v>
      </c>
    </row>
    <row r="85" spans="3:17" ht="18" hidden="1" customHeight="1" outlineLevel="3" x14ac:dyDescent="0.3">
      <c r="C85" s="22">
        <v>48715</v>
      </c>
      <c r="D85" s="17">
        <v>51</v>
      </c>
      <c r="E85" s="17" t="s">
        <v>130</v>
      </c>
      <c r="F85" t="s">
        <v>247</v>
      </c>
      <c r="G85" s="22"/>
      <c r="H85" s="41" t="s">
        <v>131</v>
      </c>
      <c r="J85" s="46">
        <v>0</v>
      </c>
      <c r="K85" s="46">
        <v>0</v>
      </c>
      <c r="L85" s="46">
        <v>0</v>
      </c>
      <c r="M85" s="46">
        <v>0</v>
      </c>
      <c r="N85" s="46">
        <v>0</v>
      </c>
      <c r="O85" s="46">
        <v>0</v>
      </c>
      <c r="P85" s="25"/>
      <c r="Q85" s="32">
        <f t="shared" si="12"/>
        <v>0</v>
      </c>
    </row>
    <row r="86" spans="3:17" ht="18" customHeight="1" outlineLevel="2" collapsed="1" x14ac:dyDescent="0.3">
      <c r="C86" s="36"/>
      <c r="D86" s="36"/>
      <c r="E86" s="36"/>
      <c r="F86" t="s">
        <v>196</v>
      </c>
      <c r="G86" s="36"/>
      <c r="H86" s="37" t="s">
        <v>132</v>
      </c>
      <c r="J86" s="38">
        <v>0</v>
      </c>
      <c r="K86" s="38">
        <v>0</v>
      </c>
      <c r="L86" s="38">
        <v>0</v>
      </c>
      <c r="M86" s="38">
        <v>0</v>
      </c>
      <c r="N86" s="38">
        <v>0</v>
      </c>
      <c r="O86" s="38">
        <v>0</v>
      </c>
      <c r="P86" s="39"/>
      <c r="Q86" s="38">
        <v>0</v>
      </c>
    </row>
    <row r="87" spans="3:17" ht="18" hidden="1" customHeight="1" outlineLevel="3" x14ac:dyDescent="0.3">
      <c r="C87" s="22">
        <v>48715</v>
      </c>
      <c r="D87" s="17">
        <v>73</v>
      </c>
      <c r="E87" s="17" t="s">
        <v>133</v>
      </c>
      <c r="F87" t="s">
        <v>248</v>
      </c>
      <c r="G87" s="22"/>
      <c r="H87" s="45" t="s">
        <v>134</v>
      </c>
      <c r="J87" s="42">
        <v>0</v>
      </c>
      <c r="K87" s="42">
        <v>0</v>
      </c>
      <c r="L87" s="42">
        <v>0</v>
      </c>
      <c r="M87" s="30">
        <v>0</v>
      </c>
      <c r="N87" s="30">
        <v>0</v>
      </c>
      <c r="O87" s="30">
        <v>0</v>
      </c>
      <c r="P87" s="25"/>
      <c r="Q87" s="43">
        <f t="shared" ref="Q87:Q92" si="13">SUM(J87:O87)</f>
        <v>0</v>
      </c>
    </row>
    <row r="88" spans="3:17" ht="18" hidden="1" customHeight="1" outlineLevel="3" x14ac:dyDescent="0.3">
      <c r="C88" s="22">
        <v>48717</v>
      </c>
      <c r="D88" s="17">
        <v>73</v>
      </c>
      <c r="E88" s="17" t="s">
        <v>133</v>
      </c>
      <c r="F88" t="s">
        <v>249</v>
      </c>
      <c r="G88" s="22"/>
      <c r="H88" s="45" t="s">
        <v>135</v>
      </c>
      <c r="J88" s="42">
        <v>0</v>
      </c>
      <c r="K88" s="42">
        <v>0</v>
      </c>
      <c r="L88" s="42">
        <v>0</v>
      </c>
      <c r="M88" s="42">
        <v>0</v>
      </c>
      <c r="N88" s="30">
        <v>0</v>
      </c>
      <c r="O88" s="30">
        <v>0</v>
      </c>
      <c r="P88" s="25"/>
      <c r="Q88" s="48">
        <f t="shared" si="13"/>
        <v>0</v>
      </c>
    </row>
    <row r="89" spans="3:17" ht="18" hidden="1" customHeight="1" outlineLevel="3" x14ac:dyDescent="0.3">
      <c r="C89" s="22">
        <v>48715</v>
      </c>
      <c r="F89" t="s">
        <v>250</v>
      </c>
      <c r="G89" s="22"/>
      <c r="H89" s="41" t="s">
        <v>136</v>
      </c>
      <c r="J89" s="42">
        <v>0</v>
      </c>
      <c r="K89" s="42">
        <v>0</v>
      </c>
      <c r="L89" s="42">
        <v>0</v>
      </c>
      <c r="M89" s="42">
        <v>0</v>
      </c>
      <c r="N89" s="30">
        <v>0</v>
      </c>
      <c r="O89" s="30">
        <v>0</v>
      </c>
      <c r="P89" s="25"/>
      <c r="Q89" s="48">
        <f t="shared" si="13"/>
        <v>0</v>
      </c>
    </row>
    <row r="90" spans="3:17" ht="18" hidden="1" customHeight="1" outlineLevel="3" x14ac:dyDescent="0.3">
      <c r="C90" s="22">
        <v>48715</v>
      </c>
      <c r="F90" t="s">
        <v>250</v>
      </c>
      <c r="G90" s="22"/>
      <c r="H90" s="41" t="s">
        <v>137</v>
      </c>
      <c r="J90" s="42">
        <v>0</v>
      </c>
      <c r="K90" s="42">
        <v>0</v>
      </c>
      <c r="L90" s="42">
        <v>0</v>
      </c>
      <c r="M90" s="42">
        <v>0</v>
      </c>
      <c r="N90" s="30">
        <v>0</v>
      </c>
      <c r="O90" s="30">
        <v>0</v>
      </c>
      <c r="P90" s="25"/>
      <c r="Q90" s="48">
        <f t="shared" si="13"/>
        <v>0</v>
      </c>
    </row>
    <row r="91" spans="3:17" ht="18" hidden="1" customHeight="1" outlineLevel="3" x14ac:dyDescent="0.3">
      <c r="C91" s="22">
        <v>48715</v>
      </c>
      <c r="F91" t="s">
        <v>250</v>
      </c>
      <c r="G91" s="22"/>
      <c r="H91" s="41" t="s">
        <v>138</v>
      </c>
      <c r="J91" s="42">
        <v>0</v>
      </c>
      <c r="K91" s="42">
        <v>0</v>
      </c>
      <c r="L91" s="42">
        <v>0</v>
      </c>
      <c r="M91" s="42">
        <v>0</v>
      </c>
      <c r="N91" s="30">
        <v>0</v>
      </c>
      <c r="O91" s="30">
        <v>0</v>
      </c>
      <c r="P91" s="25"/>
      <c r="Q91" s="48">
        <f t="shared" si="13"/>
        <v>0</v>
      </c>
    </row>
    <row r="92" spans="3:17" ht="18" hidden="1" customHeight="1" outlineLevel="3" x14ac:dyDescent="0.3">
      <c r="C92" s="22">
        <v>48715</v>
      </c>
      <c r="F92" t="s">
        <v>250</v>
      </c>
      <c r="G92" s="22"/>
      <c r="H92" s="41" t="s">
        <v>139</v>
      </c>
      <c r="J92" s="42">
        <v>0</v>
      </c>
      <c r="K92" s="42">
        <v>0</v>
      </c>
      <c r="L92" s="42">
        <v>0</v>
      </c>
      <c r="M92" s="42">
        <v>0</v>
      </c>
      <c r="N92" s="30">
        <v>0</v>
      </c>
      <c r="O92" s="30">
        <v>0</v>
      </c>
      <c r="P92" s="25"/>
      <c r="Q92" s="48">
        <f t="shared" si="13"/>
        <v>0</v>
      </c>
    </row>
    <row r="93" spans="3:17" ht="18" customHeight="1" outlineLevel="2" collapsed="1" x14ac:dyDescent="0.3">
      <c r="C93" s="36"/>
      <c r="D93" s="36"/>
      <c r="E93" s="36"/>
      <c r="F93" t="s">
        <v>196</v>
      </c>
      <c r="G93" s="36"/>
      <c r="H93" s="37" t="s">
        <v>140</v>
      </c>
      <c r="J93" s="38">
        <v>0</v>
      </c>
      <c r="K93" s="38">
        <v>0</v>
      </c>
      <c r="L93" s="38">
        <v>0</v>
      </c>
      <c r="M93" s="38">
        <v>0</v>
      </c>
      <c r="N93" s="38">
        <v>29414.02</v>
      </c>
      <c r="O93" s="38">
        <v>2174.25</v>
      </c>
      <c r="P93" s="39"/>
      <c r="Q93" s="38">
        <v>31588.27</v>
      </c>
    </row>
    <row r="94" spans="3:17" ht="18" hidden="1" customHeight="1" outlineLevel="3" x14ac:dyDescent="0.3">
      <c r="C94" s="22">
        <v>48715</v>
      </c>
      <c r="D94" s="17">
        <v>2</v>
      </c>
      <c r="E94" s="17" t="s">
        <v>141</v>
      </c>
      <c r="F94" t="s">
        <v>251</v>
      </c>
      <c r="G94" s="22"/>
      <c r="H94" s="41" t="s">
        <v>142</v>
      </c>
      <c r="J94" s="42">
        <v>0</v>
      </c>
      <c r="K94" s="42">
        <v>0</v>
      </c>
      <c r="L94" s="42">
        <v>0</v>
      </c>
      <c r="M94" s="30">
        <v>0</v>
      </c>
      <c r="N94" s="30">
        <v>29414.02</v>
      </c>
      <c r="O94" s="30">
        <v>2174.25</v>
      </c>
      <c r="P94" s="25"/>
      <c r="Q94" s="43">
        <f t="shared" ref="Q94:Q95" si="14">SUM(J94:O94)</f>
        <v>31588.27</v>
      </c>
    </row>
    <row r="95" spans="3:17" ht="18" hidden="1" customHeight="1" outlineLevel="3" x14ac:dyDescent="0.3">
      <c r="F95" t="s">
        <v>196</v>
      </c>
      <c r="H95" s="44"/>
      <c r="J95" s="46">
        <v>0</v>
      </c>
      <c r="K95" s="46">
        <v>0</v>
      </c>
      <c r="L95" s="46">
        <v>0</v>
      </c>
      <c r="M95" s="46">
        <v>0</v>
      </c>
      <c r="N95" s="47">
        <v>0</v>
      </c>
      <c r="O95" s="47">
        <v>0</v>
      </c>
      <c r="P95" s="25"/>
      <c r="Q95" s="48">
        <f t="shared" si="14"/>
        <v>0</v>
      </c>
    </row>
    <row r="96" spans="3:17" ht="18" customHeight="1" outlineLevel="2" collapsed="1" x14ac:dyDescent="0.3">
      <c r="C96" s="36"/>
      <c r="D96" s="36"/>
      <c r="E96" s="36"/>
      <c r="F96" t="s">
        <v>196</v>
      </c>
      <c r="G96" s="36"/>
      <c r="H96" s="37" t="s">
        <v>143</v>
      </c>
      <c r="J96" s="38">
        <v>0</v>
      </c>
      <c r="K96" s="38">
        <v>0</v>
      </c>
      <c r="L96" s="38">
        <v>0</v>
      </c>
      <c r="M96" s="38">
        <v>0</v>
      </c>
      <c r="N96" s="38">
        <v>0</v>
      </c>
      <c r="O96" s="38">
        <v>0</v>
      </c>
      <c r="P96" s="39"/>
      <c r="Q96" s="38">
        <v>0</v>
      </c>
    </row>
    <row r="97" spans="3:21" ht="18" hidden="1" customHeight="1" outlineLevel="3" x14ac:dyDescent="0.3">
      <c r="C97" s="22">
        <v>48717</v>
      </c>
      <c r="D97" s="17">
        <v>57</v>
      </c>
      <c r="E97" s="17" t="s">
        <v>144</v>
      </c>
      <c r="F97" t="s">
        <v>252</v>
      </c>
      <c r="G97" s="22"/>
      <c r="H97" s="50" t="s">
        <v>145</v>
      </c>
      <c r="J97" s="46">
        <v>0</v>
      </c>
      <c r="K97" s="46">
        <v>0</v>
      </c>
      <c r="L97" s="46">
        <v>0</v>
      </c>
      <c r="M97" s="46">
        <v>0</v>
      </c>
      <c r="N97" s="46">
        <v>0</v>
      </c>
      <c r="O97" s="46">
        <v>0</v>
      </c>
      <c r="P97" s="25"/>
      <c r="Q97" s="49">
        <f>SUM(J97:O97)</f>
        <v>0</v>
      </c>
    </row>
    <row r="98" spans="3:21" ht="4.5" customHeight="1" x14ac:dyDescent="0.3">
      <c r="F98" t="s">
        <v>196</v>
      </c>
      <c r="H98" s="51"/>
      <c r="J98" s="31"/>
      <c r="K98" s="31"/>
      <c r="L98" s="31"/>
      <c r="M98" s="31"/>
      <c r="N98" s="31"/>
      <c r="O98" s="31"/>
      <c r="P98" s="31"/>
      <c r="Q98" s="52"/>
    </row>
    <row r="99" spans="3:21" ht="5.0999999999999996" customHeight="1" x14ac:dyDescent="0.3">
      <c r="F99" t="s">
        <v>196</v>
      </c>
      <c r="H99" s="15"/>
      <c r="J99" s="16"/>
      <c r="K99" s="16"/>
      <c r="L99" s="16"/>
      <c r="M99" s="16"/>
      <c r="N99" s="16"/>
      <c r="O99" s="16"/>
      <c r="P99" s="31"/>
      <c r="Q99" s="16"/>
    </row>
    <row r="100" spans="3:21" ht="18" customHeight="1" collapsed="1" x14ac:dyDescent="0.3">
      <c r="C100" s="36"/>
      <c r="D100" s="36"/>
      <c r="E100" s="36"/>
      <c r="F100" t="s">
        <v>196</v>
      </c>
      <c r="G100" s="36"/>
      <c r="H100" s="53" t="s">
        <v>146</v>
      </c>
      <c r="J100" s="54">
        <f>SUM(J101:J110)</f>
        <v>1448315.45</v>
      </c>
      <c r="K100" s="54">
        <f t="shared" ref="K100:Q100" si="15">SUM(K101:K110)</f>
        <v>669293.16</v>
      </c>
      <c r="L100" s="54">
        <f t="shared" si="15"/>
        <v>1565517.9300000002</v>
      </c>
      <c r="M100" s="54">
        <f t="shared" si="15"/>
        <v>1237573.7229999998</v>
      </c>
      <c r="N100" s="54">
        <f t="shared" si="15"/>
        <v>1556338.97</v>
      </c>
      <c r="O100" s="54">
        <f t="shared" si="15"/>
        <v>712401.61</v>
      </c>
      <c r="P100" s="55"/>
      <c r="Q100" s="54">
        <f t="shared" si="15"/>
        <v>7189440.8429999994</v>
      </c>
    </row>
    <row r="101" spans="3:21" ht="18" hidden="1" customHeight="1" outlineLevel="1" x14ac:dyDescent="0.3">
      <c r="C101" s="22">
        <v>48715</v>
      </c>
      <c r="D101" s="17">
        <v>76</v>
      </c>
      <c r="E101" s="17" t="s">
        <v>147</v>
      </c>
      <c r="F101" t="s">
        <v>253</v>
      </c>
      <c r="G101" s="22"/>
      <c r="H101" s="41" t="s">
        <v>148</v>
      </c>
      <c r="J101" s="42">
        <v>0</v>
      </c>
      <c r="K101" s="42">
        <v>0</v>
      </c>
      <c r="L101" s="42">
        <v>0</v>
      </c>
      <c r="M101" s="42">
        <v>0</v>
      </c>
      <c r="N101" s="42">
        <v>0</v>
      </c>
      <c r="O101" s="42">
        <v>0</v>
      </c>
      <c r="P101" s="56"/>
      <c r="Q101" s="57">
        <f t="shared" ref="Q101:Q110" si="16">SUM(J101:O101)</f>
        <v>0</v>
      </c>
    </row>
    <row r="102" spans="3:21" ht="18" hidden="1" customHeight="1" outlineLevel="1" x14ac:dyDescent="0.3">
      <c r="C102" s="22">
        <v>48717</v>
      </c>
      <c r="F102" t="s">
        <v>254</v>
      </c>
      <c r="G102" s="22"/>
      <c r="H102" s="41" t="s">
        <v>149</v>
      </c>
      <c r="J102" s="42">
        <v>0</v>
      </c>
      <c r="K102" s="42">
        <v>0</v>
      </c>
      <c r="L102" s="42">
        <v>0</v>
      </c>
      <c r="M102" s="42">
        <v>0</v>
      </c>
      <c r="N102" s="42">
        <v>0</v>
      </c>
      <c r="O102" s="42">
        <v>0</v>
      </c>
      <c r="P102" s="56"/>
      <c r="Q102" s="57">
        <f t="shared" si="16"/>
        <v>0</v>
      </c>
    </row>
    <row r="103" spans="3:21" ht="18" hidden="1" customHeight="1" outlineLevel="1" x14ac:dyDescent="0.3">
      <c r="C103" s="22">
        <v>48715</v>
      </c>
      <c r="D103" s="17">
        <v>70</v>
      </c>
      <c r="E103" s="17" t="s">
        <v>150</v>
      </c>
      <c r="F103" t="s">
        <v>255</v>
      </c>
      <c r="G103" s="22"/>
      <c r="H103" s="58" t="s">
        <v>151</v>
      </c>
      <c r="J103" s="42">
        <v>0</v>
      </c>
      <c r="K103" s="42">
        <v>0</v>
      </c>
      <c r="L103" s="42">
        <v>0</v>
      </c>
      <c r="M103" s="42">
        <v>0</v>
      </c>
      <c r="N103" s="42">
        <v>100047.60999999999</v>
      </c>
      <c r="O103" s="42">
        <v>28000</v>
      </c>
      <c r="P103" s="56"/>
      <c r="Q103" s="57">
        <f t="shared" si="16"/>
        <v>128047.60999999999</v>
      </c>
    </row>
    <row r="104" spans="3:21" ht="18" hidden="1" customHeight="1" outlineLevel="1" x14ac:dyDescent="0.3">
      <c r="C104" s="22">
        <v>48717</v>
      </c>
      <c r="D104" s="17">
        <v>71</v>
      </c>
      <c r="E104" s="17" t="s">
        <v>152</v>
      </c>
      <c r="F104" t="s">
        <v>256</v>
      </c>
      <c r="G104" s="22"/>
      <c r="H104" s="58" t="s">
        <v>151</v>
      </c>
      <c r="J104" s="42">
        <v>0</v>
      </c>
      <c r="K104" s="42">
        <v>296001.05</v>
      </c>
      <c r="L104" s="42">
        <v>68078.740000000005</v>
      </c>
      <c r="M104" s="42">
        <v>156855.91300000003</v>
      </c>
      <c r="N104" s="42">
        <v>183272.15</v>
      </c>
      <c r="O104" s="42">
        <v>76888.399999999994</v>
      </c>
      <c r="P104" s="56"/>
      <c r="Q104" s="57">
        <f t="shared" si="16"/>
        <v>781096.25300000003</v>
      </c>
    </row>
    <row r="105" spans="3:21" ht="18" hidden="1" customHeight="1" outlineLevel="1" x14ac:dyDescent="0.3">
      <c r="C105" s="22">
        <v>48715</v>
      </c>
      <c r="D105" s="17">
        <v>78</v>
      </c>
      <c r="E105" s="17" t="s">
        <v>153</v>
      </c>
      <c r="F105" t="s">
        <v>257</v>
      </c>
      <c r="G105" s="22"/>
      <c r="H105" s="58" t="s">
        <v>154</v>
      </c>
      <c r="J105" s="42">
        <v>1448315.45</v>
      </c>
      <c r="K105" s="42">
        <v>0</v>
      </c>
      <c r="L105" s="42">
        <v>669609.4</v>
      </c>
      <c r="M105" s="42">
        <v>0</v>
      </c>
      <c r="N105" s="42">
        <v>904067.49</v>
      </c>
      <c r="O105" s="42">
        <v>511253.61</v>
      </c>
      <c r="P105" s="56"/>
      <c r="Q105" s="57">
        <f t="shared" si="16"/>
        <v>3533245.9499999997</v>
      </c>
    </row>
    <row r="106" spans="3:21" ht="18" hidden="1" customHeight="1" outlineLevel="1" x14ac:dyDescent="0.3">
      <c r="C106" s="22">
        <v>48717</v>
      </c>
      <c r="D106" s="17">
        <v>79</v>
      </c>
      <c r="E106" s="17" t="s">
        <v>155</v>
      </c>
      <c r="F106" t="s">
        <v>258</v>
      </c>
      <c r="G106" s="22"/>
      <c r="H106" s="58" t="s">
        <v>156</v>
      </c>
      <c r="J106" s="42">
        <v>0</v>
      </c>
      <c r="K106" s="42">
        <v>0</v>
      </c>
      <c r="L106" s="42">
        <v>0</v>
      </c>
      <c r="M106" s="42">
        <v>0</v>
      </c>
      <c r="N106" s="42">
        <v>100947.51</v>
      </c>
      <c r="O106" s="42">
        <v>0</v>
      </c>
      <c r="P106" s="56"/>
      <c r="Q106" s="57">
        <f t="shared" si="16"/>
        <v>100947.51</v>
      </c>
    </row>
    <row r="107" spans="3:21" ht="18" hidden="1" customHeight="1" outlineLevel="1" x14ac:dyDescent="0.3">
      <c r="C107" s="22">
        <v>48715</v>
      </c>
      <c r="D107" s="17">
        <v>60</v>
      </c>
      <c r="E107" s="17" t="s">
        <v>157</v>
      </c>
      <c r="F107" t="s">
        <v>259</v>
      </c>
      <c r="G107" s="22"/>
      <c r="H107" s="41" t="s">
        <v>158</v>
      </c>
      <c r="J107" s="42">
        <v>0</v>
      </c>
      <c r="K107" s="42">
        <v>359387.74</v>
      </c>
      <c r="L107" s="42">
        <v>487806</v>
      </c>
      <c r="M107" s="42">
        <v>1072445.0799999998</v>
      </c>
      <c r="N107" s="42">
        <v>211717.81</v>
      </c>
      <c r="O107" s="42">
        <v>5000</v>
      </c>
      <c r="P107" s="56"/>
      <c r="Q107" s="57">
        <f t="shared" si="16"/>
        <v>2136356.63</v>
      </c>
    </row>
    <row r="108" spans="3:21" ht="18" hidden="1" customHeight="1" outlineLevel="1" x14ac:dyDescent="0.3">
      <c r="C108" s="22">
        <v>48717</v>
      </c>
      <c r="D108" s="17">
        <v>61</v>
      </c>
      <c r="E108" s="17" t="s">
        <v>159</v>
      </c>
      <c r="F108" t="s">
        <v>260</v>
      </c>
      <c r="G108" s="22"/>
      <c r="H108" s="41" t="s">
        <v>160</v>
      </c>
      <c r="J108" s="42">
        <v>0</v>
      </c>
      <c r="K108" s="42">
        <v>0</v>
      </c>
      <c r="L108" s="42">
        <v>333658.23</v>
      </c>
      <c r="M108" s="42">
        <v>633.72</v>
      </c>
      <c r="N108" s="42">
        <v>53365.03</v>
      </c>
      <c r="O108" s="42">
        <v>81825.72</v>
      </c>
      <c r="P108" s="56"/>
      <c r="Q108" s="57">
        <f t="shared" si="16"/>
        <v>469482.69999999995</v>
      </c>
    </row>
    <row r="109" spans="3:21" ht="18" hidden="1" customHeight="1" outlineLevel="1" x14ac:dyDescent="0.3">
      <c r="C109" s="22">
        <v>48715</v>
      </c>
      <c r="D109" s="17">
        <v>62</v>
      </c>
      <c r="E109" s="17" t="s">
        <v>161</v>
      </c>
      <c r="F109" t="s">
        <v>261</v>
      </c>
      <c r="G109" s="22"/>
      <c r="H109" s="41" t="s">
        <v>162</v>
      </c>
      <c r="J109" s="42">
        <v>0</v>
      </c>
      <c r="K109" s="42">
        <v>13904.37</v>
      </c>
      <c r="L109" s="42">
        <v>6365.56</v>
      </c>
      <c r="M109" s="42">
        <v>4897.92</v>
      </c>
      <c r="N109" s="42">
        <v>376.19</v>
      </c>
      <c r="O109" s="42">
        <v>6921.93</v>
      </c>
      <c r="P109" s="56"/>
      <c r="Q109" s="57">
        <f t="shared" si="16"/>
        <v>32465.969999999998</v>
      </c>
    </row>
    <row r="110" spans="3:21" ht="18" hidden="1" customHeight="1" outlineLevel="1" x14ac:dyDescent="0.3">
      <c r="C110" s="22">
        <v>48717</v>
      </c>
      <c r="D110" s="17">
        <v>63</v>
      </c>
      <c r="E110" s="17" t="s">
        <v>163</v>
      </c>
      <c r="F110" t="s">
        <v>262</v>
      </c>
      <c r="G110" s="22"/>
      <c r="H110" s="41" t="s">
        <v>164</v>
      </c>
      <c r="J110" s="42">
        <v>0</v>
      </c>
      <c r="K110" s="42">
        <v>0</v>
      </c>
      <c r="L110" s="42">
        <v>0</v>
      </c>
      <c r="M110" s="42">
        <v>2741.09</v>
      </c>
      <c r="N110" s="42">
        <v>2545.1799999999998</v>
      </c>
      <c r="O110" s="42">
        <v>2511.9499999999998</v>
      </c>
      <c r="P110" s="56"/>
      <c r="Q110" s="57">
        <f t="shared" si="16"/>
        <v>7798.22</v>
      </c>
    </row>
    <row r="111" spans="3:21" ht="3" customHeight="1" thickBot="1" x14ac:dyDescent="0.35">
      <c r="F111" t="s">
        <v>196</v>
      </c>
      <c r="H111" s="59"/>
      <c r="J111" s="60"/>
      <c r="K111" s="60"/>
      <c r="L111" s="60"/>
      <c r="M111" s="60"/>
      <c r="N111" s="60"/>
      <c r="O111" s="60"/>
      <c r="P111" s="56"/>
      <c r="Q111" s="61"/>
      <c r="S111" s="40"/>
    </row>
    <row r="112" spans="3:21" ht="18" customHeight="1" collapsed="1" x14ac:dyDescent="0.3">
      <c r="C112" s="36"/>
      <c r="D112" s="36"/>
      <c r="E112" s="36"/>
      <c r="F112" t="s">
        <v>196</v>
      </c>
      <c r="G112" s="36"/>
      <c r="H112" s="62" t="s">
        <v>165</v>
      </c>
      <c r="J112" s="63">
        <f>SUM(J113:J120)</f>
        <v>1448315.45</v>
      </c>
      <c r="K112" s="63">
        <f t="shared" ref="K112:Q112" si="17">SUM(K113:K120)</f>
        <v>296789.32999999996</v>
      </c>
      <c r="L112" s="63">
        <f t="shared" si="17"/>
        <v>1103247.2000000002</v>
      </c>
      <c r="M112" s="63">
        <f t="shared" si="17"/>
        <v>221606.73300000004</v>
      </c>
      <c r="N112" s="63">
        <f t="shared" si="17"/>
        <v>1351652.95</v>
      </c>
      <c r="O112" s="63">
        <f t="shared" si="17"/>
        <v>689101.82</v>
      </c>
      <c r="P112" s="14"/>
      <c r="Q112" s="63">
        <f>SUM(Q113:Q120)</f>
        <v>5110713.483</v>
      </c>
      <c r="S112" s="40"/>
      <c r="U112" s="40"/>
    </row>
    <row r="113" spans="3:21" ht="18" hidden="1" customHeight="1" outlineLevel="3" x14ac:dyDescent="0.3">
      <c r="C113" s="22">
        <v>48715</v>
      </c>
      <c r="D113" s="17">
        <v>68</v>
      </c>
      <c r="E113" s="17" t="s">
        <v>166</v>
      </c>
      <c r="F113" t="s">
        <v>263</v>
      </c>
      <c r="G113" s="22"/>
      <c r="H113" s="58" t="s">
        <v>167</v>
      </c>
      <c r="J113" s="30">
        <v>0</v>
      </c>
      <c r="K113" s="30">
        <v>296001.05</v>
      </c>
      <c r="L113" s="30">
        <v>68078.740000000005</v>
      </c>
      <c r="M113" s="30">
        <v>156855.91300000003</v>
      </c>
      <c r="N113" s="30">
        <v>183272.15</v>
      </c>
      <c r="O113" s="30">
        <v>76888.399999999994</v>
      </c>
      <c r="P113" s="25"/>
      <c r="Q113" s="32">
        <f t="shared" ref="Q113:Q120" si="18">SUM(J113:O113)</f>
        <v>781096.25300000003</v>
      </c>
      <c r="S113" s="40"/>
      <c r="U113" s="40"/>
    </row>
    <row r="114" spans="3:21" ht="18" hidden="1" customHeight="1" outlineLevel="3" x14ac:dyDescent="0.3">
      <c r="C114" s="22">
        <v>48717</v>
      </c>
      <c r="D114" s="17">
        <v>69</v>
      </c>
      <c r="E114" s="17" t="s">
        <v>168</v>
      </c>
      <c r="F114" t="s">
        <v>264</v>
      </c>
      <c r="G114" s="22"/>
      <c r="H114" s="58" t="s">
        <v>169</v>
      </c>
      <c r="J114" s="30">
        <v>0</v>
      </c>
      <c r="K114" s="30">
        <v>0</v>
      </c>
      <c r="L114" s="30">
        <v>30552.560000000001</v>
      </c>
      <c r="M114" s="30">
        <v>61120.22</v>
      </c>
      <c r="N114" s="30">
        <v>161806.43</v>
      </c>
      <c r="O114" s="30">
        <v>100868.07</v>
      </c>
      <c r="P114" s="25"/>
      <c r="Q114" s="32">
        <f t="shared" si="18"/>
        <v>354347.28</v>
      </c>
      <c r="S114" s="40"/>
      <c r="U114" s="40"/>
    </row>
    <row r="115" spans="3:21" ht="18" hidden="1" customHeight="1" outlineLevel="3" x14ac:dyDescent="0.3">
      <c r="C115" s="22">
        <v>48715</v>
      </c>
      <c r="D115" s="17">
        <v>58</v>
      </c>
      <c r="E115" s="17" t="s">
        <v>170</v>
      </c>
      <c r="F115" t="s">
        <v>265</v>
      </c>
      <c r="G115" s="22"/>
      <c r="H115" s="41" t="s">
        <v>171</v>
      </c>
      <c r="J115" s="30">
        <v>1448315.45</v>
      </c>
      <c r="K115" s="30">
        <v>0</v>
      </c>
      <c r="L115" s="30">
        <v>669609.4</v>
      </c>
      <c r="M115" s="30">
        <v>0</v>
      </c>
      <c r="N115" s="30">
        <v>904067.49</v>
      </c>
      <c r="O115" s="30">
        <v>511253.61</v>
      </c>
      <c r="P115" s="25"/>
      <c r="Q115" s="32">
        <f t="shared" si="18"/>
        <v>3533245.9499999997</v>
      </c>
      <c r="S115" s="40"/>
      <c r="U115" s="40"/>
    </row>
    <row r="116" spans="3:21" ht="18" hidden="1" customHeight="1" outlineLevel="3" x14ac:dyDescent="0.3">
      <c r="C116" s="22">
        <v>48717</v>
      </c>
      <c r="D116" s="17">
        <v>59</v>
      </c>
      <c r="E116" s="17" t="s">
        <v>172</v>
      </c>
      <c r="F116" t="s">
        <v>266</v>
      </c>
      <c r="G116" s="22"/>
      <c r="H116" s="41" t="s">
        <v>173</v>
      </c>
      <c r="J116" s="30">
        <v>0</v>
      </c>
      <c r="K116" s="30">
        <v>0</v>
      </c>
      <c r="L116" s="30">
        <v>333658.23</v>
      </c>
      <c r="M116" s="30">
        <v>0</v>
      </c>
      <c r="N116" s="30">
        <v>100947.51</v>
      </c>
      <c r="O116" s="30">
        <v>0</v>
      </c>
      <c r="P116" s="25"/>
      <c r="Q116" s="32">
        <f t="shared" si="18"/>
        <v>434605.74</v>
      </c>
      <c r="S116" s="40"/>
      <c r="U116" s="40"/>
    </row>
    <row r="117" spans="3:21" ht="18" hidden="1" customHeight="1" outlineLevel="2" x14ac:dyDescent="0.3">
      <c r="C117" s="22">
        <v>48715</v>
      </c>
      <c r="D117" s="17">
        <v>64</v>
      </c>
      <c r="E117" s="17" t="s">
        <v>174</v>
      </c>
      <c r="F117" t="s">
        <v>267</v>
      </c>
      <c r="G117" s="22"/>
      <c r="H117" s="45" t="s">
        <v>175</v>
      </c>
      <c r="J117" s="30">
        <v>0</v>
      </c>
      <c r="K117" s="30">
        <v>747.43</v>
      </c>
      <c r="L117" s="30">
        <v>1348.27</v>
      </c>
      <c r="M117" s="30">
        <v>3021.56</v>
      </c>
      <c r="N117" s="30">
        <v>481.78</v>
      </c>
      <c r="O117" s="30">
        <v>2.39</v>
      </c>
      <c r="P117" s="25"/>
      <c r="Q117" s="49">
        <f t="shared" si="18"/>
        <v>5601.43</v>
      </c>
      <c r="S117" s="40"/>
      <c r="U117" s="40"/>
    </row>
    <row r="118" spans="3:21" ht="18" hidden="1" customHeight="1" outlineLevel="2" x14ac:dyDescent="0.3">
      <c r="C118" s="22">
        <v>48717</v>
      </c>
      <c r="D118" s="17">
        <v>65</v>
      </c>
      <c r="E118" s="17" t="s">
        <v>176</v>
      </c>
      <c r="F118" t="s">
        <v>268</v>
      </c>
      <c r="G118" s="22"/>
      <c r="H118" s="45" t="s">
        <v>177</v>
      </c>
      <c r="J118" s="30">
        <v>0</v>
      </c>
      <c r="K118" s="30">
        <v>0</v>
      </c>
      <c r="L118" s="30">
        <v>0</v>
      </c>
      <c r="M118" s="30">
        <v>0.39</v>
      </c>
      <c r="N118" s="30">
        <v>1077.5899999999999</v>
      </c>
      <c r="O118" s="30">
        <v>89.35</v>
      </c>
      <c r="P118" s="25"/>
      <c r="Q118" s="49">
        <f t="shared" si="18"/>
        <v>1167.33</v>
      </c>
      <c r="U118" s="40"/>
    </row>
    <row r="119" spans="3:21" ht="18" hidden="1" customHeight="1" outlineLevel="2" x14ac:dyDescent="0.3">
      <c r="C119" s="22">
        <v>48715</v>
      </c>
      <c r="D119" s="17">
        <v>66</v>
      </c>
      <c r="E119" s="17" t="s">
        <v>178</v>
      </c>
      <c r="F119" t="s">
        <v>269</v>
      </c>
      <c r="G119" s="22"/>
      <c r="H119" s="45" t="s">
        <v>179</v>
      </c>
      <c r="J119" s="30">
        <v>0</v>
      </c>
      <c r="K119" s="30">
        <v>40.85</v>
      </c>
      <c r="L119" s="30">
        <v>0</v>
      </c>
      <c r="M119" s="30">
        <v>607.58000000000004</v>
      </c>
      <c r="N119" s="30">
        <v>0</v>
      </c>
      <c r="O119" s="30">
        <v>0</v>
      </c>
      <c r="P119" s="25"/>
      <c r="Q119" s="49">
        <f t="shared" si="18"/>
        <v>648.43000000000006</v>
      </c>
      <c r="S119" s="64"/>
      <c r="U119" s="40"/>
    </row>
    <row r="120" spans="3:21" ht="18" hidden="1" customHeight="1" outlineLevel="2" x14ac:dyDescent="0.3">
      <c r="C120" s="22">
        <v>48717</v>
      </c>
      <c r="D120" s="17">
        <v>67</v>
      </c>
      <c r="E120" s="17" t="s">
        <v>180</v>
      </c>
      <c r="F120" t="s">
        <v>270</v>
      </c>
      <c r="G120" s="22"/>
      <c r="H120" s="45" t="s">
        <v>181</v>
      </c>
      <c r="J120" s="30">
        <v>0</v>
      </c>
      <c r="K120" s="30">
        <v>0</v>
      </c>
      <c r="L120" s="30">
        <v>0</v>
      </c>
      <c r="M120" s="30">
        <v>1.07</v>
      </c>
      <c r="N120" s="30">
        <v>0</v>
      </c>
      <c r="O120" s="30">
        <v>0</v>
      </c>
      <c r="P120" s="25"/>
      <c r="Q120" s="49">
        <f t="shared" si="18"/>
        <v>1.07</v>
      </c>
      <c r="U120" s="40"/>
    </row>
    <row r="121" spans="3:21" ht="4.5" customHeight="1" x14ac:dyDescent="0.3"/>
    <row r="122" spans="3:21" ht="18" customHeight="1" x14ac:dyDescent="0.3">
      <c r="H122" s="19" t="s">
        <v>182</v>
      </c>
      <c r="J122" s="20">
        <v>1448315.4500000002</v>
      </c>
      <c r="K122" s="20">
        <v>13904.37</v>
      </c>
      <c r="L122" s="20">
        <v>676689.96000000008</v>
      </c>
      <c r="M122" s="20">
        <v>4897.92</v>
      </c>
      <c r="N122" s="20">
        <v>1441072.6</v>
      </c>
      <c r="O122" s="20">
        <v>1375570.63</v>
      </c>
      <c r="P122" s="65"/>
      <c r="Q122" s="20">
        <f>SUM(J122:O122)</f>
        <v>4960450.93</v>
      </c>
      <c r="U122" s="40"/>
    </row>
    <row r="123" spans="3:21" ht="2.1" customHeight="1" thickBot="1" x14ac:dyDescent="0.35">
      <c r="J123" s="65"/>
      <c r="K123" s="65"/>
      <c r="L123" s="65"/>
      <c r="M123" s="65"/>
      <c r="N123" s="65"/>
      <c r="O123" s="65"/>
      <c r="P123" s="65"/>
      <c r="Q123" s="66"/>
    </row>
    <row r="124" spans="3:21" ht="18" customHeight="1" x14ac:dyDescent="0.3">
      <c r="H124" s="67" t="s">
        <v>183</v>
      </c>
      <c r="J124" s="63">
        <v>1448315.45</v>
      </c>
      <c r="K124" s="63">
        <v>360176.01999999996</v>
      </c>
      <c r="L124" s="63">
        <v>1523758.4600000002</v>
      </c>
      <c r="M124" s="63">
        <v>1144369.9630000002</v>
      </c>
      <c r="N124" s="63">
        <v>1981055.25</v>
      </c>
      <c r="O124" s="63">
        <v>1532454.5599999998</v>
      </c>
      <c r="P124" s="65"/>
      <c r="Q124" s="63">
        <f>SUM(J124:O124)</f>
        <v>7990129.7029999997</v>
      </c>
    </row>
    <row r="125" spans="3:21" ht="5.0999999999999996" customHeight="1" x14ac:dyDescent="0.3"/>
    <row r="126" spans="3:21" ht="18" customHeight="1" thickBot="1" x14ac:dyDescent="0.35">
      <c r="H126" s="68" t="s">
        <v>184</v>
      </c>
      <c r="J126" s="69">
        <v>1448315.4500000002</v>
      </c>
      <c r="K126" s="69">
        <v>1102043.8000000003</v>
      </c>
      <c r="L126" s="69">
        <v>1288864.4900000002</v>
      </c>
      <c r="M126" s="69">
        <v>217688.18700000015</v>
      </c>
      <c r="N126" s="69">
        <v>909932.27700000012</v>
      </c>
      <c r="O126" s="69">
        <v>1423105.4269999999</v>
      </c>
      <c r="P126" s="14"/>
      <c r="Q126" s="69">
        <f>SUM(J126:O126)</f>
        <v>6389949.631000001</v>
      </c>
    </row>
    <row r="127" spans="3:21" ht="5.0999999999999996" customHeight="1" thickTop="1" x14ac:dyDescent="0.3"/>
    <row r="128" spans="3:21" ht="18" customHeight="1" thickBot="1" x14ac:dyDescent="0.35">
      <c r="H128" s="70" t="s">
        <v>185</v>
      </c>
      <c r="J128" s="71">
        <v>0</v>
      </c>
      <c r="K128" s="71">
        <v>296201.05</v>
      </c>
      <c r="L128" s="71">
        <v>333658.23</v>
      </c>
      <c r="M128" s="71">
        <v>424959.49300000002</v>
      </c>
      <c r="N128" s="71">
        <v>384814.21299999999</v>
      </c>
      <c r="O128" s="71">
        <v>305411.09299999999</v>
      </c>
      <c r="P128" s="14"/>
      <c r="Q128" s="71">
        <f>SUM(J128:O128)</f>
        <v>1745044.0789999999</v>
      </c>
      <c r="S128" s="64"/>
    </row>
    <row r="129" spans="1:22" ht="5.0999999999999996" customHeight="1" thickTop="1" x14ac:dyDescent="0.3"/>
    <row r="130" spans="1:22" hidden="1" x14ac:dyDescent="0.3">
      <c r="H130" s="72" t="s">
        <v>186</v>
      </c>
      <c r="J130" s="73"/>
      <c r="K130" s="74"/>
      <c r="L130" s="75"/>
    </row>
    <row r="131" spans="1:22" hidden="1" x14ac:dyDescent="0.3">
      <c r="H131" s="76" t="s">
        <v>187</v>
      </c>
      <c r="J131" s="77"/>
      <c r="K131" s="78"/>
      <c r="L131" s="79"/>
    </row>
    <row r="132" spans="1:22" hidden="1" x14ac:dyDescent="0.3">
      <c r="H132" s="80" t="s">
        <v>188</v>
      </c>
      <c r="J132" s="81"/>
      <c r="K132" s="78"/>
      <c r="L132" s="79"/>
    </row>
    <row r="133" spans="1:22" hidden="1" x14ac:dyDescent="0.3">
      <c r="H133" s="80" t="s">
        <v>189</v>
      </c>
      <c r="J133" s="81"/>
      <c r="K133" s="78"/>
      <c r="L133" s="79"/>
    </row>
    <row r="134" spans="1:22" ht="15" hidden="1" thickBot="1" x14ac:dyDescent="0.35">
      <c r="H134" s="82" t="s">
        <v>190</v>
      </c>
      <c r="J134" s="83"/>
      <c r="K134" s="78"/>
      <c r="L134" s="79"/>
    </row>
    <row r="135" spans="1:22" ht="15" hidden="1" thickBot="1" x14ac:dyDescent="0.35">
      <c r="H135" s="84"/>
      <c r="I135" s="85"/>
      <c r="K135" s="86"/>
      <c r="L135" s="87"/>
    </row>
    <row r="136" spans="1:22" hidden="1" x14ac:dyDescent="0.3"/>
    <row r="137" spans="1:22" ht="18" customHeight="1" thickBot="1" x14ac:dyDescent="0.35">
      <c r="H137" s="12" t="s">
        <v>191</v>
      </c>
      <c r="J137" s="13">
        <v>1448315.4500000002</v>
      </c>
      <c r="K137" s="13">
        <v>1398244.8500000003</v>
      </c>
      <c r="L137" s="13">
        <v>1622522.7200000002</v>
      </c>
      <c r="M137" s="13">
        <v>642647.68000000017</v>
      </c>
      <c r="N137" s="13">
        <v>1294746.4900000002</v>
      </c>
      <c r="O137" s="13">
        <v>1728516.52</v>
      </c>
      <c r="P137" s="14"/>
      <c r="Q137" s="13">
        <f>SUM(J137:O137)</f>
        <v>8134993.7100000009</v>
      </c>
    </row>
    <row r="138" spans="1:22" ht="15" thickTop="1" x14ac:dyDescent="0.3"/>
    <row r="140" spans="1:22" x14ac:dyDescent="0.3">
      <c r="J140" s="40"/>
      <c r="K140" s="40"/>
      <c r="L140" s="40"/>
      <c r="M140" s="40"/>
      <c r="N140" s="40"/>
      <c r="O140" s="40"/>
    </row>
    <row r="141" spans="1:22" x14ac:dyDescent="0.3">
      <c r="J141" s="40"/>
      <c r="K141" s="40"/>
      <c r="L141" s="40"/>
      <c r="M141" s="40"/>
      <c r="N141" s="40"/>
      <c r="O141" s="40"/>
    </row>
    <row r="142" spans="1:22" x14ac:dyDescent="0.3">
      <c r="L142" s="88"/>
      <c r="M142" s="89"/>
      <c r="N142" s="90"/>
      <c r="O142" s="90"/>
      <c r="P142" s="90"/>
    </row>
    <row r="143" spans="1:22" s="3" customFormat="1" ht="18" x14ac:dyDescent="0.3">
      <c r="A143" s="2"/>
      <c r="B143" s="2"/>
      <c r="C143" s="17"/>
      <c r="D143" s="17"/>
      <c r="E143" s="17"/>
      <c r="F143"/>
      <c r="G143" s="17"/>
      <c r="H143" s="91" t="s">
        <v>192</v>
      </c>
      <c r="I143" s="91"/>
      <c r="J143" s="91"/>
      <c r="K143" s="91"/>
      <c r="L143" s="91"/>
      <c r="M143" s="91"/>
      <c r="N143" s="91"/>
      <c r="O143" s="91"/>
      <c r="P143" s="91"/>
      <c r="Q143" s="91"/>
      <c r="R143" s="2"/>
      <c r="S143" s="2"/>
      <c r="T143" s="2"/>
      <c r="U143" s="2"/>
      <c r="V143" s="2"/>
    </row>
    <row r="144" spans="1:22" s="3" customFormat="1" ht="18" x14ac:dyDescent="0.3">
      <c r="A144" s="2"/>
      <c r="B144" s="2"/>
      <c r="C144" s="17"/>
      <c r="D144" s="17"/>
      <c r="E144" s="17"/>
      <c r="F144"/>
      <c r="G144" s="17"/>
      <c r="H144" s="91" t="s">
        <v>193</v>
      </c>
      <c r="I144" s="91"/>
      <c r="J144" s="91"/>
      <c r="K144" s="91"/>
      <c r="L144" s="91"/>
      <c r="M144" s="91"/>
      <c r="N144" s="91"/>
      <c r="O144" s="91"/>
      <c r="P144" s="91"/>
      <c r="Q144" s="91"/>
      <c r="R144" s="2"/>
      <c r="S144" s="2"/>
      <c r="T144" s="2"/>
      <c r="U144" s="2"/>
      <c r="V144" s="2"/>
    </row>
    <row r="145" spans="1:22" s="3" customFormat="1" ht="18" x14ac:dyDescent="0.3">
      <c r="A145" s="2"/>
      <c r="B145" s="2"/>
      <c r="C145" s="17"/>
      <c r="D145" s="17"/>
      <c r="E145" s="17"/>
      <c r="F145"/>
      <c r="G145" s="17"/>
      <c r="H145" s="91" t="s">
        <v>194</v>
      </c>
      <c r="I145" s="91"/>
      <c r="J145" s="91"/>
      <c r="K145" s="91"/>
      <c r="L145" s="91"/>
      <c r="M145" s="91"/>
      <c r="N145" s="91"/>
      <c r="O145" s="91"/>
      <c r="P145" s="91"/>
      <c r="Q145" s="91"/>
      <c r="R145" s="2"/>
      <c r="S145" s="2"/>
      <c r="T145" s="2"/>
      <c r="U145" s="2"/>
      <c r="V145" s="2"/>
    </row>
    <row r="146" spans="1:22" s="3" customFormat="1" x14ac:dyDescent="0.3">
      <c r="A146" s="2"/>
      <c r="B146" s="2"/>
      <c r="C146" s="17"/>
      <c r="D146" s="17"/>
      <c r="E146" s="17"/>
      <c r="F146"/>
      <c r="G146" s="17"/>
      <c r="H146" s="2"/>
      <c r="I146" s="2"/>
      <c r="J146" s="2"/>
      <c r="K146" s="2"/>
      <c r="L146" s="2"/>
      <c r="M146" s="2"/>
      <c r="N146" s="90"/>
      <c r="O146" s="90"/>
      <c r="P146" s="90"/>
      <c r="R146" s="2"/>
      <c r="S146" s="2"/>
      <c r="T146" s="2"/>
      <c r="U146" s="2"/>
      <c r="V146" s="2"/>
    </row>
    <row r="147" spans="1:22" s="3" customFormat="1" x14ac:dyDescent="0.3">
      <c r="A147" s="2"/>
      <c r="B147" s="2"/>
      <c r="C147" s="17"/>
      <c r="D147" s="17"/>
      <c r="E147" s="17"/>
      <c r="F147"/>
      <c r="G147" s="17"/>
      <c r="H147" s="2"/>
      <c r="I147" s="2"/>
      <c r="J147" s="2"/>
      <c r="K147" s="2"/>
      <c r="L147" s="2"/>
      <c r="M147" s="2"/>
      <c r="N147" s="90"/>
      <c r="O147" s="90"/>
      <c r="P147" s="90"/>
      <c r="R147" s="2"/>
      <c r="S147" s="2"/>
      <c r="T147" s="2"/>
      <c r="U147" s="2"/>
      <c r="V147" s="2"/>
    </row>
    <row r="148" spans="1:22" s="3" customFormat="1" x14ac:dyDescent="0.3">
      <c r="A148" s="2"/>
      <c r="B148" s="2"/>
      <c r="C148" s="17"/>
      <c r="D148" s="17"/>
      <c r="E148" s="17"/>
      <c r="F148"/>
      <c r="G148" s="17"/>
      <c r="H148" s="2"/>
      <c r="I148" s="2"/>
      <c r="J148" s="2"/>
      <c r="K148" s="2"/>
      <c r="L148" s="2"/>
      <c r="M148" s="2"/>
      <c r="N148" s="90"/>
      <c r="O148" s="90"/>
      <c r="P148" s="90"/>
      <c r="R148" s="2"/>
      <c r="S148" s="2"/>
      <c r="T148" s="2"/>
      <c r="U148" s="2"/>
      <c r="V148" s="2"/>
    </row>
    <row r="149" spans="1:22" s="3" customFormat="1" x14ac:dyDescent="0.3">
      <c r="A149" s="2"/>
      <c r="B149" s="2"/>
      <c r="C149" s="17"/>
      <c r="D149" s="17"/>
      <c r="E149" s="17"/>
      <c r="F149"/>
      <c r="G149" s="17"/>
      <c r="H149" s="2"/>
      <c r="I149" s="2"/>
      <c r="J149" s="2"/>
      <c r="K149" s="2"/>
      <c r="L149" s="2"/>
      <c r="M149" s="2"/>
      <c r="N149" s="90"/>
      <c r="O149" s="90"/>
      <c r="P149" s="90"/>
      <c r="R149" s="2"/>
      <c r="S149" s="2"/>
      <c r="T149" s="2"/>
      <c r="U149" s="2"/>
      <c r="V149" s="2"/>
    </row>
    <row r="150" spans="1:22" s="3" customFormat="1" x14ac:dyDescent="0.3">
      <c r="A150" s="2"/>
      <c r="B150" s="2"/>
      <c r="C150" s="17"/>
      <c r="D150" s="17"/>
      <c r="E150" s="17"/>
      <c r="F150"/>
      <c r="G150" s="17"/>
      <c r="H150" s="2"/>
      <c r="I150" s="2"/>
      <c r="J150" s="2"/>
      <c r="K150" s="2"/>
      <c r="L150" s="2"/>
      <c r="M150" s="2"/>
      <c r="N150" s="90"/>
      <c r="O150" s="90"/>
      <c r="P150" s="90"/>
      <c r="R150" s="2"/>
      <c r="S150" s="2"/>
      <c r="T150" s="2"/>
      <c r="U150" s="2"/>
      <c r="V150" s="2"/>
    </row>
    <row r="151" spans="1:22" s="3" customFormat="1" x14ac:dyDescent="0.3">
      <c r="A151" s="2"/>
      <c r="B151" s="2"/>
      <c r="C151" s="17"/>
      <c r="D151" s="17"/>
      <c r="E151" s="17"/>
      <c r="F151"/>
      <c r="G151" s="17"/>
      <c r="H151" s="2"/>
      <c r="I151" s="2"/>
      <c r="J151" s="2"/>
      <c r="K151" s="2"/>
      <c r="L151" s="2"/>
      <c r="M151" s="2"/>
      <c r="N151" s="90"/>
      <c r="O151" s="90"/>
      <c r="P151" s="90"/>
      <c r="R151" s="2"/>
      <c r="S151" s="2"/>
      <c r="T151" s="2"/>
      <c r="U151" s="2"/>
      <c r="V151" s="2"/>
    </row>
    <row r="152" spans="1:22" s="3" customFormat="1" x14ac:dyDescent="0.3">
      <c r="A152" s="2"/>
      <c r="B152" s="2"/>
      <c r="C152" s="17"/>
      <c r="D152" s="17"/>
      <c r="E152" s="17"/>
      <c r="F152"/>
      <c r="G152" s="17"/>
      <c r="H152" s="2"/>
      <c r="I152" s="2"/>
      <c r="J152" s="2"/>
      <c r="K152" s="2"/>
      <c r="L152" s="2"/>
      <c r="M152" s="2"/>
      <c r="N152" s="90"/>
      <c r="O152" s="90"/>
      <c r="P152" s="90"/>
      <c r="R152" s="2"/>
      <c r="S152" s="2"/>
      <c r="T152" s="2"/>
      <c r="U152" s="2"/>
      <c r="V152" s="2"/>
    </row>
    <row r="153" spans="1:22" s="3" customFormat="1" x14ac:dyDescent="0.3">
      <c r="A153" s="2"/>
      <c r="B153" s="2"/>
      <c r="C153" s="17"/>
      <c r="D153" s="17"/>
      <c r="E153" s="17"/>
      <c r="F153"/>
      <c r="G153" s="17"/>
      <c r="H153" s="2"/>
      <c r="I153" s="2"/>
      <c r="J153" s="2"/>
      <c r="K153" s="2"/>
      <c r="L153" s="2"/>
      <c r="M153" s="2"/>
      <c r="N153" s="90"/>
      <c r="O153" s="2"/>
      <c r="P153" s="2"/>
      <c r="R153" s="2"/>
      <c r="S153" s="2"/>
      <c r="T153" s="2"/>
      <c r="U153" s="2"/>
      <c r="V153" s="2"/>
    </row>
    <row r="154" spans="1:22" s="3" customFormat="1" x14ac:dyDescent="0.3">
      <c r="A154" s="2"/>
      <c r="B154" s="2"/>
      <c r="C154" s="17"/>
      <c r="D154" s="17"/>
      <c r="E154" s="17"/>
      <c r="F154"/>
      <c r="G154" s="17"/>
      <c r="H154" s="2"/>
      <c r="I154" s="2"/>
      <c r="J154" s="2"/>
      <c r="K154" s="2"/>
      <c r="L154" s="2"/>
      <c r="M154" s="2"/>
      <c r="N154" s="90"/>
      <c r="O154" s="2"/>
      <c r="P154" s="2"/>
      <c r="R154" s="2"/>
      <c r="S154" s="2"/>
      <c r="T154" s="2"/>
      <c r="U154" s="2"/>
      <c r="V154" s="2"/>
    </row>
    <row r="155" spans="1:22" s="3" customFormat="1" x14ac:dyDescent="0.3">
      <c r="A155" s="2"/>
      <c r="B155" s="2"/>
      <c r="C155" s="17"/>
      <c r="D155" s="17"/>
      <c r="E155" s="17"/>
      <c r="F155"/>
      <c r="G155" s="17"/>
      <c r="H155" s="2"/>
      <c r="I155" s="2"/>
      <c r="J155" s="2"/>
      <c r="K155" s="2"/>
      <c r="L155" s="2"/>
      <c r="M155" s="2"/>
      <c r="N155" s="2"/>
      <c r="O155" s="92"/>
      <c r="P155" s="2"/>
      <c r="R155" s="2"/>
      <c r="S155" s="2"/>
      <c r="T155" s="2"/>
      <c r="U155" s="2"/>
      <c r="V155" s="2"/>
    </row>
  </sheetData>
  <mergeCells count="7">
    <mergeCell ref="H2:H3"/>
    <mergeCell ref="H5:H6"/>
    <mergeCell ref="H11:H14"/>
    <mergeCell ref="H143:Q143"/>
    <mergeCell ref="H144:Q144"/>
    <mergeCell ref="H145:Q145"/>
    <mergeCell ref="J9:Q10"/>
  </mergeCells>
  <conditionalFormatting sqref="J101:Q111">
    <cfRule type="cellIs" dxfId="0" priority="1" operator="greaterThan">
      <formula>0</formula>
    </cfRule>
  </conditionalFormatting>
  <pageMargins left="0.51181102362204722" right="0.51181102362204722" top="0.39370078740157483" bottom="0.78740157480314965" header="0.31496062992125984" footer="0.31496062992125984"/>
  <pageSetup paperSize="9" scale="63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Fluxo de Caixa - ANO 2023</vt:lpstr>
      <vt:lpstr>'Fluxo de Caixa - ANO 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cp:lastPrinted>2025-10-06T16:09:16Z</cp:lastPrinted>
  <dcterms:created xsi:type="dcterms:W3CDTF">2025-10-06T16:01:53Z</dcterms:created>
  <dcterms:modified xsi:type="dcterms:W3CDTF">2025-10-06T16:12:55Z</dcterms:modified>
</cp:coreProperties>
</file>