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PRESTAÇÃO DE CONTA - TRANSPARENCIA\2023\RELATÓRIOS FINANCEIROS\"/>
    </mc:Choice>
  </mc:AlternateContent>
  <xr:revisionPtr revIDLastSave="0" documentId="8_{C8BF3FCA-454B-42EE-9FA7-932004A8E689}" xr6:coauthVersionLast="47" xr6:coauthVersionMax="47" xr10:uidLastSave="{00000000-0000-0000-0000-000000000000}"/>
  <bookViews>
    <workbookView xWindow="57480" yWindow="585" windowWidth="29040" windowHeight="15720" xr2:uid="{A175CA54-3A0E-42BD-B7D1-BDC6D0E39498}"/>
  </bookViews>
  <sheets>
    <sheet name="07.2023" sheetId="1" r:id="rId1"/>
  </sheets>
  <definedNames>
    <definedName name="_xlnm.Print_Area" localSheetId="0">'07.2023'!$B$1:$C$129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9" i="1" l="1"/>
  <c r="C110" i="1"/>
  <c r="C109" i="1"/>
  <c r="C108" i="1"/>
  <c r="C105" i="1"/>
  <c r="C101" i="1"/>
  <c r="C89" i="1"/>
  <c r="C95" i="1" s="1"/>
  <c r="C76" i="1"/>
  <c r="C61" i="1"/>
  <c r="C86" i="1" s="1"/>
  <c r="C96" i="1" s="1"/>
  <c r="C54" i="1"/>
  <c r="C57" i="1" s="1"/>
  <c r="C48" i="1"/>
  <c r="C51" i="1" s="1"/>
  <c r="C35" i="1"/>
  <c r="C45" i="1" s="1"/>
  <c r="C32" i="1"/>
  <c r="C29" i="1"/>
  <c r="C23" i="1"/>
  <c r="C26" i="1" s="1"/>
  <c r="C20" i="1"/>
  <c r="C111" i="1" l="1"/>
</calcChain>
</file>

<file path=xl/sharedStrings.xml><?xml version="1.0" encoding="utf-8"?>
<sst xmlns="http://schemas.openxmlformats.org/spreadsheetml/2006/main" count="110" uniqueCount="110">
  <si>
    <t>Relatório Mensal Comparativo de Recursos Recebidos, Gastos e Devolvidos
 ao Poder Público</t>
  </si>
  <si>
    <t>Metodologia de Avaliação da Transparência Ativa e Passiva - Organizações sem fins lucrativos que recebem recursos públicos e seus respectivos órgãos supervisores  - CGE/TCE- 2ª Edição -  2021 - Item  3.9/Financeiro</t>
  </si>
  <si>
    <r>
      <rPr>
        <b/>
        <sz val="11"/>
        <color theme="1"/>
        <rFont val="Calibri"/>
        <family val="2"/>
        <scheme val="minor"/>
      </rPr>
      <t>NOME DO ÓRGÃO PÚBLICO/CONTRATANTE:</t>
    </r>
    <r>
      <rPr>
        <sz val="11"/>
        <color theme="1"/>
        <rFont val="Calibri"/>
        <family val="2"/>
        <scheme val="minor"/>
      </rPr>
      <t xml:space="preserve"> SECRETARIA DE ESTADO DE DESENVOLVIMENTO SOCIAL - SEDS</t>
    </r>
  </si>
  <si>
    <r>
      <rPr>
        <b/>
        <sz val="11"/>
        <color theme="1"/>
        <rFont val="Calibri"/>
        <family val="2"/>
        <scheme val="minor"/>
      </rPr>
      <t xml:space="preserve">CNPJ: </t>
    </r>
    <r>
      <rPr>
        <sz val="11"/>
        <color theme="1"/>
        <rFont val="Calibri"/>
        <family val="2"/>
        <scheme val="minor"/>
      </rPr>
      <t>08.876.217/0001-71</t>
    </r>
  </si>
  <si>
    <r>
      <t xml:space="preserve">NOME DA ORGANIZAÇÃO SOCIAL/CONTRATADA: </t>
    </r>
    <r>
      <rPr>
        <sz val="11"/>
        <color theme="1"/>
        <rFont val="Calibri"/>
        <family val="2"/>
        <scheme val="minor"/>
      </rPr>
      <t>FUNDAÇÃO DE ASSISTÊNCIA O MENOR INHUMENSE - FAMI</t>
    </r>
  </si>
  <si>
    <r>
      <rPr>
        <b/>
        <sz val="11"/>
        <color theme="1"/>
        <rFont val="Calibri"/>
        <family val="2"/>
        <scheme val="minor"/>
      </rPr>
      <t>CNPJ:</t>
    </r>
    <r>
      <rPr>
        <sz val="11"/>
        <color theme="1"/>
        <rFont val="Calibri"/>
        <family val="2"/>
        <scheme val="minor"/>
      </rPr>
      <t xml:space="preserve"> 73.573.297/0001-58</t>
    </r>
  </si>
  <si>
    <r>
      <rPr>
        <b/>
        <sz val="11"/>
        <color theme="1"/>
        <rFont val="Calibri"/>
        <family val="2"/>
        <scheme val="minor"/>
      </rPr>
      <t>NOME DA UNIDADE GERIDA:</t>
    </r>
    <r>
      <rPr>
        <sz val="11"/>
        <color theme="1"/>
        <rFont val="Calibri"/>
        <family val="2"/>
        <scheme val="minor"/>
      </rPr>
      <t xml:space="preserve"> CASER ITABERAI</t>
    </r>
  </si>
  <si>
    <r>
      <rPr>
        <b/>
        <sz val="11"/>
        <color theme="1"/>
        <rFont val="Calibri"/>
        <family val="2"/>
        <scheme val="minor"/>
      </rPr>
      <t>CONTRATO DE GESTÃO/ADITIVO Nº:</t>
    </r>
    <r>
      <rPr>
        <sz val="11"/>
        <color theme="1"/>
        <rFont val="Calibri"/>
        <family val="2"/>
        <scheme val="minor"/>
      </rPr>
      <t xml:space="preserve"> 012/2023 - SEDS</t>
    </r>
  </si>
  <si>
    <r>
      <rPr>
        <b/>
        <sz val="11"/>
        <color theme="1"/>
        <rFont val="Calibri"/>
        <family val="2"/>
        <scheme val="minor"/>
      </rPr>
      <t xml:space="preserve">VIGÊNCIA DO CONTRATO DE GESTÃO: </t>
    </r>
    <r>
      <rPr>
        <sz val="11"/>
        <color theme="1"/>
        <rFont val="Calibri"/>
        <family val="2"/>
        <scheme val="minor"/>
      </rPr>
      <t>INÍCIO 10/07/2023 E  TÉRMINO  10/07/2025</t>
    </r>
  </si>
  <si>
    <t>PREVISÃO MÉDIA DE REPASSE MENSAL DO CONTRATO DE GESTÃO - CUSTEIO :R$</t>
  </si>
  <si>
    <t>PREVISÃO MÉDIA DE REPASSE MENSAL DO CONTRATO DE GESTÃO - INVESTIMENTO :R$</t>
  </si>
  <si>
    <t>Relatório Financeiro Mensal</t>
  </si>
  <si>
    <t>Competência: 07/2023</t>
  </si>
  <si>
    <t>Em Reais</t>
  </si>
  <si>
    <t xml:space="preserve">1. SALDO BANCÁRIO ANTERIOR  </t>
  </si>
  <si>
    <t>1.1 Caixa</t>
  </si>
  <si>
    <t>1.2 Banco conta movimento</t>
  </si>
  <si>
    <t>1.2.1 - Conta Corrente 45.715-5 - CUSTEIO E INVESTIMENTO</t>
  </si>
  <si>
    <t>1.2.2 - Conta Corrente 45.717-1  PROVISÃO DE RESCISAO/FÉRIAS/13º SALÁRIO/MULTA RECISÓRIA (CUSTEIO)</t>
  </si>
  <si>
    <t xml:space="preserve">1.3 Aplicações financeiras </t>
  </si>
  <si>
    <t>1.3.1 - Conta Corrente 45.715-5 - CUSTEIO E INVESTIMENTO</t>
  </si>
  <si>
    <t>1.3.2 - Conta Corrente 45.717-1  PROVISÃO DE RESCISAO/FÉRIAS/13º SALÁRIO/MULTA RECISÓRIA (CUSTEIO)</t>
  </si>
  <si>
    <t>SALDO ANTERIOR (1= 1.1 + 1.2 + 1.3)</t>
  </si>
  <si>
    <t>2.ENTRADAS DE RECURSOS FINANCEIROS</t>
  </si>
  <si>
    <t xml:space="preserve">2.1 Repasse - CUSTEIO </t>
  </si>
  <si>
    <t>2.1.1 -Conta Corrente 45.715-5 - CUSTEIO</t>
  </si>
  <si>
    <t>2.1.2 - Conta Corrente 45.717-1 - PROVISÃO</t>
  </si>
  <si>
    <t>2.2 Repasse - Investimentos</t>
  </si>
  <si>
    <t>2.2.1 - Conta Corrente 45.715-5 - INVESTIMENTO</t>
  </si>
  <si>
    <t>2.2.2 - Conta Corrente 45.717-1 - PROVISÃO</t>
  </si>
  <si>
    <t>2.3 Rendimento Líquido S/Aplicação Financeiras - CUSTEIO e INVESTIMENTO</t>
  </si>
  <si>
    <t>2.3.1 - Conta Corrente 45.715-5 - CUSTEIO E INVESTIMENTO</t>
  </si>
  <si>
    <t>2.3.2 - Conta Corrente 45.717-1 - PROVISÃO</t>
  </si>
  <si>
    <t>2.4 Outras entradas (despesas recuperadas)</t>
  </si>
  <si>
    <t>2.4.1 - Conta Corrente 45.715-5 - DEVOLUÇÃO TED</t>
  </si>
  <si>
    <t>2.4.2 - Conta Corrente 45.715-5 - DEVOLUÇÃO PAGAMENTO</t>
  </si>
  <si>
    <t>2.4.3 - Conta Corrente 45.715-5 - REEMBOLSO DE DESPESAS</t>
  </si>
  <si>
    <t>2.4.4 - Conta Corrente 45.717-1 - REEMBOLSO DE DESPESAS</t>
  </si>
  <si>
    <t>2.4.5 - Conta Corrente 45.715-5 - TRANSFERÊNCIA ENTRE CONTAS - CRÉDITO</t>
  </si>
  <si>
    <t>2.4.6 - Conta Corrente 45.717-1 - TRANSFERÊNCIA ENTRE CONTAS - CRÉDITO</t>
  </si>
  <si>
    <t>TOTAL DE ENTRADAS (2= 2.1 + 2.2 + 2.3+ 2.4)</t>
  </si>
  <si>
    <t>3. RESGATE APLICAÇÃO FINANCEIRA</t>
  </si>
  <si>
    <t>3.1 Resgate Aplicação - CUSTEIO e INVESTIMENTO</t>
  </si>
  <si>
    <t>3.1.1 - Conta Corrente 45.715-5 - CUSTEIO E INVESTIMENTO</t>
  </si>
  <si>
    <t>3.1.2 - Conta Corrente 45.717-1  PROVISÃO DE RESCISAO/FÉRIAS/13º SALÁRIO/MULTA RECISÓRIA (CUSTEIO)</t>
  </si>
  <si>
    <t xml:space="preserve">TOTAL DOS RESGATES </t>
  </si>
  <si>
    <t>4. APLICAÇÃO FINANCEIRA</t>
  </si>
  <si>
    <t xml:space="preserve">4.1 Aplicação Financeira - CUSTEIO  e INVESTIMENTO </t>
  </si>
  <si>
    <t>4.1.1 -Conta Corrente 45.715-5 - CUSTEIO E INVESTIMENTO</t>
  </si>
  <si>
    <t>4.1.2 - Conta Corrente 45.717-1  PROVISÃO DE RESCISAO/FÉRIAS/13º SALÁRIO/MULTA RECISÓRIA (CUSTEIO)</t>
  </si>
  <si>
    <t xml:space="preserve">TOTAL DAS APLICAÇÕES FINANCEIRAS </t>
  </si>
  <si>
    <t>5. SAÍDAS DE RECURSOS FINANCEIROS</t>
  </si>
  <si>
    <t>5.1 PAGAMENTOS REALIZADOS - CUSTEIO</t>
  </si>
  <si>
    <t>5.1.1 - Conta 45.715-5</t>
  </si>
  <si>
    <t>5.1.1.1 Despesas com Pessoal</t>
  </si>
  <si>
    <t>5.1.1.2 Despesas Administrativas</t>
  </si>
  <si>
    <t>5.1.1.3 Despesas C/ Serviços Profissionais</t>
  </si>
  <si>
    <t>5.1.1.4 Despesas com Imóvel</t>
  </si>
  <si>
    <t>5.1.1.5 Despesas com Comunicação e Divulgação</t>
  </si>
  <si>
    <t>5.1.1.6 Despesas com TI</t>
  </si>
  <si>
    <t>5.1.1.7 Despesas com Materiais</t>
  </si>
  <si>
    <t>5.1.1.8 Despesas Financeiras</t>
  </si>
  <si>
    <t>5.1.1.9 Impostos, Taxas e Contribuições</t>
  </si>
  <si>
    <t>5.1.1.10 Despesas com Veículos - Transporte/Locação/Combustível e Lubrificantes</t>
  </si>
  <si>
    <t>5.1.1.11 Tarifas Públicas</t>
  </si>
  <si>
    <t>5.1.1.12 Encargos Sociais</t>
  </si>
  <si>
    <t>5.1.1.13 Outras Despesas</t>
  </si>
  <si>
    <t>5.1.1.14 Tranferência entre contas mesma titularidade</t>
  </si>
  <si>
    <t>5.1.2 - Conta 45.717-1</t>
  </si>
  <si>
    <t>5.1.2.1 Recisões Trabalhistas</t>
  </si>
  <si>
    <t>5.1.2.2 Férias e 1/3 Férias</t>
  </si>
  <si>
    <t>5.1.2.3 13º Salário</t>
  </si>
  <si>
    <t>5.1.2.4 Adiantamento Salarial</t>
  </si>
  <si>
    <t>5.1.2.5 Multa Recisória</t>
  </si>
  <si>
    <t>5.1.2.6 Pagamento Judicial</t>
  </si>
  <si>
    <t>5.1.2.7 Indenizações Trabalhistas</t>
  </si>
  <si>
    <t>5.1.2.8 Despesas Financeiras</t>
  </si>
  <si>
    <t>5.1.2.9 Tranferência entre contas mesma titularidade</t>
  </si>
  <si>
    <t>TOTAL DE PAGAMENTOS - CUSTEIO (5= 5.1.1 +5.1.2 + 5.1.3 + 5.1.4 + 5.1.5 +5.1.6)</t>
  </si>
  <si>
    <t>5.2 PAGAMENTOS REALIZADOS - INVESTIMENTOS</t>
  </si>
  <si>
    <t>5.2.1 - Conta 45.715-5</t>
  </si>
  <si>
    <t>5.2.1.1 Aquisições de Bens (equipamentos, mobiliários,etc)</t>
  </si>
  <si>
    <t>5.2.1.2 Aquisições de Bens Imobilizados</t>
  </si>
  <si>
    <t>5.2.1.3 Aquisições Direito de Uso de Software</t>
  </si>
  <si>
    <t>5.2.1.4 Outros (discriminar)</t>
  </si>
  <si>
    <t>5.2.1.4.1 Obras civis</t>
  </si>
  <si>
    <t>TOTAL DE PAGAMENTOS - INVESTIMENTO (5.2= 5.2.1)</t>
  </si>
  <si>
    <t>TOTAL GERAL DOS PAGAMENTOS (5=5.1+5.2)</t>
  </si>
  <si>
    <t>6.VALORES DEVOLVIDOS À CONTRATANTE</t>
  </si>
  <si>
    <t xml:space="preserve">6.1 Valores Devolvidos à Contratante - CUSTEIO </t>
  </si>
  <si>
    <t>6.2 Valores Devolvidos à Contratante -INVESTIMENTO</t>
  </si>
  <si>
    <t>TOTAL VALORES DEVOLVIDOS (6= 6.1 + 6.2)</t>
  </si>
  <si>
    <t>7.SALDO BANCÁRIO FINAL EM 31/07/2023</t>
  </si>
  <si>
    <t>7.1 Caixa</t>
  </si>
  <si>
    <t xml:space="preserve">7.2. Banco Conta Movimento </t>
  </si>
  <si>
    <t>7.2.1 45.715-5 - Custeio e investimento</t>
  </si>
  <si>
    <t>7.2.2 45.717-1 - Provisão</t>
  </si>
  <si>
    <t xml:space="preserve">7.3 Aplicações Financeiras </t>
  </si>
  <si>
    <t>7.3.1 45.715-5 - Custeio e investimento</t>
  </si>
  <si>
    <t>7.3.2 45.717-1 - Provisão</t>
  </si>
  <si>
    <t xml:space="preserve">SALDO BANCÁRIO FINAL : 7= (1+2) -(4+5+6)  </t>
  </si>
  <si>
    <t>Fonte: Extratos bancários e Relatório Mensal Contas Pagas.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</si>
  <si>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</si>
  <si>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</si>
  <si>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</si>
  <si>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</si>
  <si>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</si>
  <si>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>9.NOTAS EXPLICATIVAS</t>
  </si>
  <si>
    <t xml:space="preserve">Assinatura do Resposável pela Area financeira (obrigatória): </t>
  </si>
  <si>
    <t xml:space="preserve">Assinatura Gerência Financeira: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</si>
</sst>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3">
    <xf numFmtId="0" fontId="0" fillId="0" borderId="0" xfId="0"/>
    <xf numFmtId="43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3" borderId="3" xfId="0" applyFont="1" applyFill="1" applyBorder="1"/>
    <xf numFmtId="43" fontId="5" fillId="4" borderId="3" xfId="2" applyNumberFormat="1" applyFont="1" applyFill="1" applyBorder="1" applyAlignment="1">
      <alignment horizontal="left"/>
    </xf>
    <xf numFmtId="0" fontId="6" fillId="0" borderId="0" xfId="0" applyFont="1"/>
    <xf numFmtId="0" fontId="6" fillId="3" borderId="4" xfId="0" applyFont="1" applyFill="1" applyBorder="1"/>
    <xf numFmtId="43" fontId="6" fillId="3" borderId="4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43" fontId="9" fillId="5" borderId="5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/>
    </xf>
    <xf numFmtId="43" fontId="9" fillId="5" borderId="6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vertical="center" shrinkToFit="1"/>
    </xf>
    <xf numFmtId="43" fontId="3" fillId="7" borderId="3" xfId="1" applyFont="1" applyFill="1" applyBorder="1" applyAlignment="1">
      <alignment vertical="center"/>
    </xf>
    <xf numFmtId="4" fontId="0" fillId="0" borderId="0" xfId="0" applyNumberFormat="1"/>
    <xf numFmtId="4" fontId="0" fillId="3" borderId="3" xfId="0" applyNumberFormat="1" applyFill="1" applyBorder="1" applyAlignment="1">
      <alignment vertical="center" shrinkToFit="1"/>
    </xf>
    <xf numFmtId="43" fontId="6" fillId="5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horizontal="left" vertical="center"/>
    </xf>
    <xf numFmtId="43" fontId="2" fillId="8" borderId="3" xfId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3" fontId="3" fillId="0" borderId="4" xfId="1" applyFont="1" applyFill="1" applyBorder="1" applyAlignment="1">
      <alignment vertical="center"/>
    </xf>
    <xf numFmtId="0" fontId="5" fillId="7" borderId="3" xfId="0" applyFont="1" applyFill="1" applyBorder="1" applyAlignment="1">
      <alignment vertical="center" wrapText="1"/>
    </xf>
    <xf numFmtId="43" fontId="5" fillId="7" borderId="3" xfId="0" applyNumberFormat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43" fontId="0" fillId="3" borderId="3" xfId="0" applyNumberForma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43" fontId="13" fillId="7" borderId="3" xfId="0" applyNumberFormat="1" applyFont="1" applyFill="1" applyBorder="1" applyAlignment="1">
      <alignment vertical="center"/>
    </xf>
    <xf numFmtId="43" fontId="13" fillId="0" borderId="3" xfId="0" applyNumberFormat="1" applyFont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43" fontId="2" fillId="8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43" fontId="6" fillId="0" borderId="3" xfId="0" applyNumberFormat="1" applyFont="1" applyBorder="1" applyAlignment="1">
      <alignment vertical="center"/>
    </xf>
    <xf numFmtId="0" fontId="12" fillId="8" borderId="3" xfId="0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6" fillId="3" borderId="4" xfId="0" applyNumberFormat="1" applyFont="1" applyFill="1" applyBorder="1" applyAlignment="1">
      <alignment horizontal="right"/>
    </xf>
    <xf numFmtId="0" fontId="0" fillId="3" borderId="0" xfId="0" applyFill="1"/>
    <xf numFmtId="0" fontId="11" fillId="7" borderId="3" xfId="0" applyFont="1" applyFill="1" applyBorder="1" applyAlignment="1">
      <alignment vertical="center" wrapText="1"/>
    </xf>
    <xf numFmtId="43" fontId="11" fillId="7" borderId="3" xfId="0" applyNumberFormat="1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43" fontId="11" fillId="7" borderId="3" xfId="2" applyNumberFormat="1" applyFont="1" applyFill="1" applyBorder="1" applyAlignment="1">
      <alignment vertical="center"/>
    </xf>
    <xf numFmtId="44" fontId="0" fillId="0" borderId="0" xfId="0" applyNumberFormat="1"/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 wrapText="1"/>
    </xf>
    <xf numFmtId="43" fontId="5" fillId="7" borderId="3" xfId="2" applyNumberFormat="1" applyFon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43" fontId="6" fillId="0" borderId="4" xfId="0" applyNumberFormat="1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43" fontId="3" fillId="0" borderId="3" xfId="0" applyNumberFormat="1" applyFont="1" applyBorder="1" applyAlignment="1">
      <alignment horizontal="right"/>
    </xf>
    <xf numFmtId="0" fontId="11" fillId="9" borderId="3" xfId="0" applyFont="1" applyFill="1" applyBorder="1" applyAlignment="1">
      <alignment vertical="center"/>
    </xf>
    <xf numFmtId="43" fontId="11" fillId="9" borderId="3" xfId="0" applyNumberFormat="1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43" fontId="11" fillId="7" borderId="3" xfId="1" applyFont="1" applyFill="1" applyBorder="1" applyAlignment="1">
      <alignment vertical="center"/>
    </xf>
    <xf numFmtId="4" fontId="0" fillId="5" borderId="3" xfId="0" applyNumberFormat="1" applyFill="1" applyBorder="1" applyAlignment="1">
      <alignment vertical="center" shrinkToFit="1"/>
    </xf>
    <xf numFmtId="43" fontId="5" fillId="7" borderId="3" xfId="1" applyFont="1" applyFill="1" applyBorder="1" applyAlignment="1">
      <alignment vertical="center"/>
    </xf>
    <xf numFmtId="43" fontId="12" fillId="8" borderId="3" xfId="1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43" fontId="5" fillId="5" borderId="6" xfId="1" applyFont="1" applyFill="1" applyBorder="1" applyAlignment="1">
      <alignment vertical="center"/>
    </xf>
    <xf numFmtId="0" fontId="14" fillId="5" borderId="0" xfId="0" applyFont="1" applyFill="1" applyAlignment="1">
      <alignment vertical="top"/>
    </xf>
    <xf numFmtId="43" fontId="0" fillId="5" borderId="0" xfId="0" applyNumberFormat="1" applyFill="1" applyAlignment="1">
      <alignment horizontal="right"/>
    </xf>
    <xf numFmtId="0" fontId="0" fillId="5" borderId="0" xfId="0" applyFill="1"/>
    <xf numFmtId="43" fontId="0" fillId="5" borderId="7" xfId="0" applyNumberFormat="1" applyFill="1" applyBorder="1" applyAlignment="1">
      <alignment horizontal="right"/>
    </xf>
    <xf numFmtId="0" fontId="11" fillId="6" borderId="1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43" fontId="3" fillId="0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vertical="top"/>
    </xf>
    <xf numFmtId="0" fontId="5" fillId="0" borderId="6" xfId="0" applyFont="1" applyBorder="1" applyAlignment="1">
      <alignment vertical="top"/>
    </xf>
    <xf numFmtId="43" fontId="5" fillId="0" borderId="6" xfId="1" applyFont="1" applyFill="1" applyBorder="1" applyAlignment="1">
      <alignment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  <xf numFmtId="0" fontId="11" fillId="0" borderId="10" xfId="0" applyFont="1" applyBorder="1" applyAlignment="1">
      <alignment horizontal="left" vertical="top"/>
    </xf>
    <xf numFmtId="0" fontId="11" fillId="0" borderId="11" xfId="0" applyFont="1" applyBorder="1" applyAlignment="1">
      <alignment horizontal="left" vertical="top"/>
    </xf>
    <xf numFmtId="0" fontId="11" fillId="0" borderId="12" xfId="0" applyFont="1" applyBorder="1" applyAlignment="1">
      <alignment horizontal="left" vertical="top"/>
    </xf>
    <xf numFmtId="0" fontId="11" fillId="0" borderId="13" xfId="0" applyFont="1" applyBorder="1" applyAlignment="1">
      <alignment horizontal="left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F72DE-6C0E-45A5-BA5B-32B50A6A6D6B}">
  <dimension ref="B1:I129"/>
  <sheetViews>
    <sheetView showGridLines="0" tabSelected="1" topLeftCell="A94" zoomScaleNormal="100" zoomScaleSheetLayoutView="70" workbookViewId="0">
      <selection activeCell="D122" sqref="D122"/>
    </sheetView>
  </sheetViews>
  <sheetFormatPr defaultColWidth="41.6640625" defaultRowHeight="14.4" x14ac:dyDescent="0.3"/>
  <cols>
    <col min="1" max="1" width="1" customWidth="1"/>
    <col min="2" max="2" width="91.109375" customWidth="1"/>
    <col min="3" max="3" width="28.109375" style="1" customWidth="1"/>
    <col min="4" max="4" width="17.88671875" customWidth="1"/>
  </cols>
  <sheetData>
    <row r="1" spans="2:9" ht="10.5" customHeight="1" x14ac:dyDescent="0.3"/>
    <row r="2" spans="2:9" ht="43.8" customHeight="1" x14ac:dyDescent="0.3">
      <c r="B2" s="2" t="s">
        <v>0</v>
      </c>
      <c r="C2" s="3"/>
    </row>
    <row r="3" spans="2:9" ht="21" customHeight="1" x14ac:dyDescent="0.3">
      <c r="B3" s="4" t="s">
        <v>1</v>
      </c>
      <c r="C3" s="4"/>
    </row>
    <row r="4" spans="2:9" ht="16.2" customHeight="1" x14ac:dyDescent="0.3">
      <c r="B4" s="4"/>
      <c r="C4" s="4"/>
    </row>
    <row r="5" spans="2:9" x14ac:dyDescent="0.3">
      <c r="B5" s="5" t="s">
        <v>2</v>
      </c>
      <c r="C5" s="6"/>
    </row>
    <row r="6" spans="2:9" x14ac:dyDescent="0.3">
      <c r="B6" s="5" t="s">
        <v>3</v>
      </c>
      <c r="C6" s="6"/>
    </row>
    <row r="7" spans="2:9" x14ac:dyDescent="0.3">
      <c r="B7" s="7" t="s">
        <v>4</v>
      </c>
      <c r="C7" s="8"/>
    </row>
    <row r="8" spans="2:9" x14ac:dyDescent="0.3">
      <c r="B8" s="9" t="s">
        <v>5</v>
      </c>
      <c r="C8" s="8"/>
    </row>
    <row r="9" spans="2:9" x14ac:dyDescent="0.3">
      <c r="B9" s="10" t="s">
        <v>6</v>
      </c>
      <c r="C9" s="11"/>
    </row>
    <row r="10" spans="2:9" x14ac:dyDescent="0.3">
      <c r="B10" s="9" t="s">
        <v>7</v>
      </c>
      <c r="C10" s="8"/>
    </row>
    <row r="11" spans="2:9" x14ac:dyDescent="0.3">
      <c r="B11" s="9" t="s">
        <v>8</v>
      </c>
      <c r="C11" s="8"/>
    </row>
    <row r="12" spans="2:9" s="14" customFormat="1" ht="15.6" x14ac:dyDescent="0.3">
      <c r="B12" s="12" t="s">
        <v>9</v>
      </c>
      <c r="C12" s="13">
        <v>663271.65</v>
      </c>
      <c r="D12" s="1"/>
      <c r="E12"/>
      <c r="F12"/>
      <c r="G12"/>
      <c r="H12"/>
      <c r="I12"/>
    </row>
    <row r="13" spans="2:9" s="14" customFormat="1" ht="15.6" x14ac:dyDescent="0.3">
      <c r="B13" s="12" t="s">
        <v>10</v>
      </c>
      <c r="C13" s="13">
        <v>813000</v>
      </c>
      <c r="D13"/>
      <c r="E13"/>
      <c r="F13"/>
      <c r="G13"/>
      <c r="H13"/>
      <c r="I13"/>
    </row>
    <row r="14" spans="2:9" s="14" customFormat="1" x14ac:dyDescent="0.3">
      <c r="B14" s="15"/>
      <c r="C14" s="16"/>
      <c r="D14"/>
      <c r="E14"/>
      <c r="F14"/>
      <c r="G14"/>
      <c r="H14"/>
      <c r="I14"/>
    </row>
    <row r="15" spans="2:9" ht="25.8" x14ac:dyDescent="0.3">
      <c r="B15" s="17" t="s">
        <v>11</v>
      </c>
      <c r="C15" s="18"/>
    </row>
    <row r="16" spans="2:9" s="21" customFormat="1" ht="19.2" customHeight="1" x14ac:dyDescent="0.3">
      <c r="B16" s="19" t="s">
        <v>12</v>
      </c>
      <c r="C16" s="20" t="s">
        <v>13</v>
      </c>
    </row>
    <row r="17" spans="2:4" s="21" customFormat="1" ht="4.95" customHeight="1" x14ac:dyDescent="0.3">
      <c r="B17" s="22"/>
      <c r="C17" s="23"/>
    </row>
    <row r="18" spans="2:4" ht="15.6" x14ac:dyDescent="0.3">
      <c r="B18" s="24" t="s">
        <v>14</v>
      </c>
      <c r="C18" s="25"/>
    </row>
    <row r="19" spans="2:4" ht="15.6" x14ac:dyDescent="0.3">
      <c r="B19" s="26" t="s">
        <v>15</v>
      </c>
      <c r="C19" s="27">
        <v>0</v>
      </c>
    </row>
    <row r="20" spans="2:4" ht="15.6" x14ac:dyDescent="0.3">
      <c r="B20" s="26" t="s">
        <v>16</v>
      </c>
      <c r="C20" s="27">
        <f>SUBTOTAL(9,C21:C22)</f>
        <v>0</v>
      </c>
      <c r="D20" s="28"/>
    </row>
    <row r="21" spans="2:4" x14ac:dyDescent="0.3">
      <c r="B21" s="29" t="s">
        <v>17</v>
      </c>
      <c r="C21" s="30">
        <v>0</v>
      </c>
    </row>
    <row r="22" spans="2:4" x14ac:dyDescent="0.3">
      <c r="B22" s="29" t="s">
        <v>18</v>
      </c>
      <c r="C22" s="30">
        <v>0</v>
      </c>
    </row>
    <row r="23" spans="2:4" ht="15.6" x14ac:dyDescent="0.3">
      <c r="B23" s="26" t="s">
        <v>19</v>
      </c>
      <c r="C23" s="27">
        <f>SUM(C24:C25)</f>
        <v>0</v>
      </c>
    </row>
    <row r="24" spans="2:4" x14ac:dyDescent="0.3">
      <c r="B24" s="29" t="s">
        <v>20</v>
      </c>
      <c r="C24" s="30">
        <v>0</v>
      </c>
    </row>
    <row r="25" spans="2:4" x14ac:dyDescent="0.3">
      <c r="B25" s="29" t="s">
        <v>21</v>
      </c>
      <c r="C25" s="30">
        <v>0</v>
      </c>
    </row>
    <row r="26" spans="2:4" ht="15.6" x14ac:dyDescent="0.3">
      <c r="B26" s="31" t="s">
        <v>22</v>
      </c>
      <c r="C26" s="32">
        <f>C23+C20+C19</f>
        <v>0</v>
      </c>
    </row>
    <row r="27" spans="2:4" ht="10.050000000000001" customHeight="1" x14ac:dyDescent="0.3">
      <c r="B27" s="33"/>
      <c r="C27" s="34"/>
    </row>
    <row r="28" spans="2:4" ht="15.6" x14ac:dyDescent="0.3">
      <c r="B28" s="24" t="s">
        <v>23</v>
      </c>
      <c r="C28" s="25"/>
    </row>
    <row r="29" spans="2:4" ht="15.6" x14ac:dyDescent="0.3">
      <c r="B29" s="35" t="s">
        <v>24</v>
      </c>
      <c r="C29" s="36">
        <f>SUM(C30:C31)</f>
        <v>670324.4</v>
      </c>
    </row>
    <row r="30" spans="2:4" x14ac:dyDescent="0.3">
      <c r="B30" s="29" t="s">
        <v>25</v>
      </c>
      <c r="C30" s="37">
        <v>670324.4</v>
      </c>
      <c r="D30" s="28"/>
    </row>
    <row r="31" spans="2:4" x14ac:dyDescent="0.3">
      <c r="B31" s="29" t="s">
        <v>26</v>
      </c>
      <c r="C31" s="38">
        <v>0</v>
      </c>
      <c r="D31" s="28"/>
    </row>
    <row r="32" spans="2:4" ht="15.6" x14ac:dyDescent="0.3">
      <c r="B32" s="35" t="s">
        <v>27</v>
      </c>
      <c r="C32" s="36">
        <f>SUM(C33:C34)</f>
        <v>777991.05</v>
      </c>
      <c r="D32" s="28"/>
    </row>
    <row r="33" spans="2:3" x14ac:dyDescent="0.3">
      <c r="B33" s="29" t="s">
        <v>28</v>
      </c>
      <c r="C33" s="38">
        <v>777991.05</v>
      </c>
    </row>
    <row r="34" spans="2:3" x14ac:dyDescent="0.3">
      <c r="B34" s="29" t="s">
        <v>29</v>
      </c>
      <c r="C34" s="38">
        <v>0</v>
      </c>
    </row>
    <row r="35" spans="2:3" ht="15.6" x14ac:dyDescent="0.3">
      <c r="B35" s="39" t="s">
        <v>30</v>
      </c>
      <c r="C35" s="36">
        <f>SUM(C36:C37)</f>
        <v>0</v>
      </c>
    </row>
    <row r="36" spans="2:3" x14ac:dyDescent="0.3">
      <c r="B36" s="29" t="s">
        <v>31</v>
      </c>
      <c r="C36" s="38">
        <v>0</v>
      </c>
    </row>
    <row r="37" spans="2:3" x14ac:dyDescent="0.3">
      <c r="B37" s="29" t="s">
        <v>32</v>
      </c>
      <c r="C37" s="38">
        <v>0</v>
      </c>
    </row>
    <row r="38" spans="2:3" ht="12.6" customHeight="1" x14ac:dyDescent="0.3">
      <c r="B38" s="26" t="s">
        <v>33</v>
      </c>
      <c r="C38" s="40">
        <v>0</v>
      </c>
    </row>
    <row r="39" spans="2:3" ht="12.6" customHeight="1" x14ac:dyDescent="0.3">
      <c r="B39" s="29" t="s">
        <v>34</v>
      </c>
      <c r="C39" s="41"/>
    </row>
    <row r="40" spans="2:3" ht="12.6" customHeight="1" x14ac:dyDescent="0.3">
      <c r="B40" s="29" t="s">
        <v>35</v>
      </c>
      <c r="C40" s="41"/>
    </row>
    <row r="41" spans="2:3" ht="12.6" customHeight="1" x14ac:dyDescent="0.3">
      <c r="B41" s="29" t="s">
        <v>36</v>
      </c>
      <c r="C41" s="41"/>
    </row>
    <row r="42" spans="2:3" ht="12.6" customHeight="1" x14ac:dyDescent="0.3">
      <c r="B42" s="29" t="s">
        <v>37</v>
      </c>
      <c r="C42" s="41"/>
    </row>
    <row r="43" spans="2:3" ht="12.6" customHeight="1" x14ac:dyDescent="0.3">
      <c r="B43" s="29" t="s">
        <v>38</v>
      </c>
      <c r="C43" s="41"/>
    </row>
    <row r="44" spans="2:3" ht="12.6" customHeight="1" x14ac:dyDescent="0.3">
      <c r="B44" s="29" t="s">
        <v>39</v>
      </c>
      <c r="C44" s="41"/>
    </row>
    <row r="45" spans="2:3" x14ac:dyDescent="0.3">
      <c r="B45" s="42" t="s">
        <v>40</v>
      </c>
      <c r="C45" s="43">
        <f>C35+C32+C29+C38</f>
        <v>1448315.4500000002</v>
      </c>
    </row>
    <row r="46" spans="2:3" ht="10.050000000000001" customHeight="1" x14ac:dyDescent="0.3">
      <c r="B46" s="44"/>
      <c r="C46" s="45"/>
    </row>
    <row r="47" spans="2:3" ht="15.6" x14ac:dyDescent="0.3">
      <c r="B47" s="24" t="s">
        <v>41</v>
      </c>
      <c r="C47" s="25"/>
    </row>
    <row r="48" spans="2:3" ht="15.6" x14ac:dyDescent="0.3">
      <c r="B48" s="35" t="s">
        <v>42</v>
      </c>
      <c r="C48" s="36">
        <f>SUM(C49:C50)</f>
        <v>0</v>
      </c>
    </row>
    <row r="49" spans="2:9" x14ac:dyDescent="0.3">
      <c r="B49" s="29" t="s">
        <v>43</v>
      </c>
      <c r="C49" s="46">
        <v>0</v>
      </c>
    </row>
    <row r="50" spans="2:9" x14ac:dyDescent="0.3">
      <c r="B50" s="29" t="s">
        <v>44</v>
      </c>
      <c r="C50" s="46">
        <v>0</v>
      </c>
    </row>
    <row r="51" spans="2:9" ht="15" customHeight="1" x14ac:dyDescent="0.3">
      <c r="B51" s="47" t="s">
        <v>45</v>
      </c>
      <c r="C51" s="48">
        <f>C48</f>
        <v>0</v>
      </c>
    </row>
    <row r="52" spans="2:9" s="51" customFormat="1" ht="10.050000000000001" customHeight="1" x14ac:dyDescent="0.3">
      <c r="B52" s="49"/>
      <c r="C52" s="50"/>
      <c r="D52"/>
      <c r="E52"/>
      <c r="F52"/>
      <c r="G52"/>
      <c r="H52"/>
      <c r="I52"/>
    </row>
    <row r="53" spans="2:9" ht="15.6" x14ac:dyDescent="0.3">
      <c r="B53" s="24" t="s">
        <v>46</v>
      </c>
      <c r="C53" s="25"/>
    </row>
    <row r="54" spans="2:9" ht="15.6" x14ac:dyDescent="0.3">
      <c r="B54" s="52" t="s">
        <v>47</v>
      </c>
      <c r="C54" s="53">
        <f>SUM(C55:C56)</f>
        <v>1448315.45</v>
      </c>
    </row>
    <row r="55" spans="2:9" x14ac:dyDescent="0.3">
      <c r="B55" s="29" t="s">
        <v>48</v>
      </c>
      <c r="C55" s="46">
        <v>1448315.45</v>
      </c>
    </row>
    <row r="56" spans="2:9" x14ac:dyDescent="0.3">
      <c r="B56" s="29" t="s">
        <v>49</v>
      </c>
      <c r="C56" s="46">
        <v>0</v>
      </c>
    </row>
    <row r="57" spans="2:9" ht="15.6" x14ac:dyDescent="0.3">
      <c r="B57" s="47" t="s">
        <v>50</v>
      </c>
      <c r="C57" s="54">
        <f>C54</f>
        <v>1448315.45</v>
      </c>
    </row>
    <row r="58" spans="2:9" s="51" customFormat="1" ht="10.050000000000001" customHeight="1" x14ac:dyDescent="0.3">
      <c r="B58" s="49"/>
      <c r="C58" s="50"/>
      <c r="D58"/>
      <c r="E58"/>
      <c r="F58"/>
      <c r="G58"/>
      <c r="H58"/>
      <c r="I58"/>
    </row>
    <row r="59" spans="2:9" ht="15.6" x14ac:dyDescent="0.3">
      <c r="B59" s="24" t="s">
        <v>51</v>
      </c>
      <c r="C59" s="25"/>
    </row>
    <row r="60" spans="2:9" ht="15.6" x14ac:dyDescent="0.3">
      <c r="B60" s="55" t="s">
        <v>52</v>
      </c>
      <c r="C60" s="56"/>
    </row>
    <row r="61" spans="2:9" ht="15.6" x14ac:dyDescent="0.3">
      <c r="B61" s="39" t="s">
        <v>53</v>
      </c>
      <c r="C61" s="57">
        <f>SUBTOTAL(9,C62:C74)</f>
        <v>0</v>
      </c>
      <c r="D61" s="58"/>
    </row>
    <row r="62" spans="2:9" x14ac:dyDescent="0.3">
      <c r="B62" s="59" t="s">
        <v>54</v>
      </c>
      <c r="C62" s="37">
        <v>0</v>
      </c>
    </row>
    <row r="63" spans="2:9" x14ac:dyDescent="0.3">
      <c r="B63" s="60" t="s">
        <v>55</v>
      </c>
      <c r="C63" s="37">
        <v>0</v>
      </c>
      <c r="D63" s="58"/>
    </row>
    <row r="64" spans="2:9" x14ac:dyDescent="0.3">
      <c r="B64" s="59" t="s">
        <v>56</v>
      </c>
      <c r="C64" s="37">
        <v>0</v>
      </c>
    </row>
    <row r="65" spans="2:4" x14ac:dyDescent="0.3">
      <c r="B65" s="60" t="s">
        <v>57</v>
      </c>
      <c r="C65" s="37">
        <v>0</v>
      </c>
      <c r="D65" s="28"/>
    </row>
    <row r="66" spans="2:4" x14ac:dyDescent="0.3">
      <c r="B66" s="60" t="s">
        <v>58</v>
      </c>
      <c r="C66" s="37">
        <v>0</v>
      </c>
    </row>
    <row r="67" spans="2:4" x14ac:dyDescent="0.3">
      <c r="B67" s="59" t="s">
        <v>59</v>
      </c>
      <c r="C67" s="37">
        <v>0</v>
      </c>
    </row>
    <row r="68" spans="2:4" x14ac:dyDescent="0.3">
      <c r="B68" s="59" t="s">
        <v>60</v>
      </c>
      <c r="C68" s="37">
        <v>0</v>
      </c>
    </row>
    <row r="69" spans="2:4" x14ac:dyDescent="0.3">
      <c r="B69" s="59" t="s">
        <v>61</v>
      </c>
      <c r="C69" s="37">
        <v>0</v>
      </c>
    </row>
    <row r="70" spans="2:4" x14ac:dyDescent="0.3">
      <c r="B70" s="59" t="s">
        <v>62</v>
      </c>
      <c r="C70" s="37">
        <v>0</v>
      </c>
    </row>
    <row r="71" spans="2:4" x14ac:dyDescent="0.3">
      <c r="B71" s="59" t="s">
        <v>63</v>
      </c>
      <c r="C71" s="37">
        <v>0</v>
      </c>
    </row>
    <row r="72" spans="2:4" x14ac:dyDescent="0.3">
      <c r="B72" s="61" t="s">
        <v>64</v>
      </c>
      <c r="C72" s="37">
        <v>0</v>
      </c>
    </row>
    <row r="73" spans="2:4" x14ac:dyDescent="0.3">
      <c r="B73" s="59" t="s">
        <v>65</v>
      </c>
      <c r="C73" s="37">
        <v>0</v>
      </c>
    </row>
    <row r="74" spans="2:4" x14ac:dyDescent="0.3">
      <c r="B74" s="61" t="s">
        <v>66</v>
      </c>
      <c r="C74" s="37">
        <v>0</v>
      </c>
    </row>
    <row r="75" spans="2:4" x14ac:dyDescent="0.3">
      <c r="B75" s="59" t="s">
        <v>67</v>
      </c>
      <c r="C75" s="37"/>
    </row>
    <row r="76" spans="2:4" ht="15.6" x14ac:dyDescent="0.3">
      <c r="B76" s="39" t="s">
        <v>68</v>
      </c>
      <c r="C76" s="62">
        <f>SUBTOTAL(9,C77:C83)</f>
        <v>0</v>
      </c>
    </row>
    <row r="77" spans="2:4" x14ac:dyDescent="0.3">
      <c r="B77" s="60" t="s">
        <v>69</v>
      </c>
      <c r="C77" s="37">
        <v>0</v>
      </c>
    </row>
    <row r="78" spans="2:4" x14ac:dyDescent="0.3">
      <c r="B78" s="60" t="s">
        <v>70</v>
      </c>
      <c r="C78" s="37"/>
    </row>
    <row r="79" spans="2:4" x14ac:dyDescent="0.3">
      <c r="B79" s="60" t="s">
        <v>71</v>
      </c>
      <c r="C79" s="37"/>
    </row>
    <row r="80" spans="2:4" x14ac:dyDescent="0.3">
      <c r="B80" s="60" t="s">
        <v>72</v>
      </c>
      <c r="C80" s="37"/>
    </row>
    <row r="81" spans="2:4" x14ac:dyDescent="0.3">
      <c r="B81" s="60" t="s">
        <v>73</v>
      </c>
      <c r="C81" s="37"/>
    </row>
    <row r="82" spans="2:4" x14ac:dyDescent="0.3">
      <c r="B82" s="60" t="s">
        <v>74</v>
      </c>
      <c r="C82" s="37"/>
    </row>
    <row r="83" spans="2:4" x14ac:dyDescent="0.3">
      <c r="B83" s="60" t="s">
        <v>75</v>
      </c>
      <c r="C83" s="37"/>
    </row>
    <row r="84" spans="2:4" x14ac:dyDescent="0.3">
      <c r="B84" s="60" t="s">
        <v>76</v>
      </c>
      <c r="C84" s="37"/>
    </row>
    <row r="85" spans="2:4" x14ac:dyDescent="0.3">
      <c r="B85" s="60" t="s">
        <v>77</v>
      </c>
      <c r="C85" s="37"/>
    </row>
    <row r="86" spans="2:4" ht="15.6" x14ac:dyDescent="0.3">
      <c r="B86" s="47" t="s">
        <v>78</v>
      </c>
      <c r="C86" s="48">
        <f>C61+C76</f>
        <v>0</v>
      </c>
      <c r="D86" s="28"/>
    </row>
    <row r="87" spans="2:4" ht="10.050000000000001" customHeight="1" x14ac:dyDescent="0.3">
      <c r="B87" s="49"/>
      <c r="C87" s="63"/>
    </row>
    <row r="88" spans="2:4" ht="15.6" x14ac:dyDescent="0.3">
      <c r="B88" s="24" t="s">
        <v>79</v>
      </c>
      <c r="C88" s="25"/>
    </row>
    <row r="89" spans="2:4" ht="15.6" x14ac:dyDescent="0.3">
      <c r="B89" s="39" t="s">
        <v>80</v>
      </c>
      <c r="C89" s="62">
        <f>SUBTOTAL(9,C90:C94)</f>
        <v>0</v>
      </c>
    </row>
    <row r="90" spans="2:4" x14ac:dyDescent="0.3">
      <c r="B90" s="59" t="s">
        <v>81</v>
      </c>
      <c r="C90" s="38">
        <v>0</v>
      </c>
    </row>
    <row r="91" spans="2:4" x14ac:dyDescent="0.3">
      <c r="B91" s="59" t="s">
        <v>82</v>
      </c>
      <c r="C91" s="38">
        <v>0</v>
      </c>
    </row>
    <row r="92" spans="2:4" x14ac:dyDescent="0.3">
      <c r="B92" s="61" t="s">
        <v>83</v>
      </c>
      <c r="C92" s="38">
        <v>0</v>
      </c>
    </row>
    <row r="93" spans="2:4" x14ac:dyDescent="0.3">
      <c r="B93" s="61" t="s">
        <v>84</v>
      </c>
      <c r="C93" s="38">
        <v>0</v>
      </c>
    </row>
    <row r="94" spans="2:4" x14ac:dyDescent="0.3">
      <c r="B94" s="61" t="s">
        <v>85</v>
      </c>
      <c r="C94" s="38">
        <v>0</v>
      </c>
    </row>
    <row r="95" spans="2:4" ht="15.6" x14ac:dyDescent="0.3">
      <c r="B95" s="47" t="s">
        <v>86</v>
      </c>
      <c r="C95" s="48">
        <f>C89</f>
        <v>0</v>
      </c>
    </row>
    <row r="96" spans="2:4" ht="12.6" customHeight="1" x14ac:dyDescent="0.3">
      <c r="B96" s="47" t="s">
        <v>87</v>
      </c>
      <c r="C96" s="48">
        <f>C86+C95</f>
        <v>0</v>
      </c>
    </row>
    <row r="97" spans="2:9" ht="10.050000000000001" customHeight="1" x14ac:dyDescent="0.3">
      <c r="B97" s="49"/>
      <c r="C97" s="64"/>
    </row>
    <row r="98" spans="2:9" ht="15.6" x14ac:dyDescent="0.3">
      <c r="B98" s="24" t="s">
        <v>88</v>
      </c>
      <c r="C98" s="25"/>
    </row>
    <row r="99" spans="2:9" x14ac:dyDescent="0.3">
      <c r="B99" s="65" t="s">
        <v>89</v>
      </c>
      <c r="C99" s="41">
        <v>0</v>
      </c>
    </row>
    <row r="100" spans="2:9" x14ac:dyDescent="0.3">
      <c r="B100" s="65" t="s">
        <v>90</v>
      </c>
      <c r="C100" s="66">
        <v>0</v>
      </c>
    </row>
    <row r="101" spans="2:9" ht="15.6" x14ac:dyDescent="0.3">
      <c r="B101" s="67" t="s">
        <v>91</v>
      </c>
      <c r="C101" s="68">
        <f>C99+C100</f>
        <v>0</v>
      </c>
    </row>
    <row r="102" spans="2:9" s="51" customFormat="1" ht="10.050000000000001" customHeight="1" x14ac:dyDescent="0.3">
      <c r="B102" s="69"/>
      <c r="C102" s="69"/>
      <c r="D102"/>
      <c r="E102"/>
      <c r="F102"/>
      <c r="G102"/>
      <c r="H102"/>
      <c r="I102"/>
    </row>
    <row r="103" spans="2:9" ht="15.6" x14ac:dyDescent="0.3">
      <c r="B103" s="24" t="s">
        <v>92</v>
      </c>
      <c r="C103" s="25"/>
    </row>
    <row r="104" spans="2:9" ht="15.6" x14ac:dyDescent="0.3">
      <c r="B104" s="26" t="s">
        <v>93</v>
      </c>
      <c r="C104" s="70">
        <v>0</v>
      </c>
    </row>
    <row r="105" spans="2:9" ht="15.6" x14ac:dyDescent="0.3">
      <c r="B105" s="26" t="s">
        <v>94</v>
      </c>
      <c r="C105" s="70">
        <f>SUM(C106:C107)</f>
        <v>0</v>
      </c>
    </row>
    <row r="106" spans="2:9" x14ac:dyDescent="0.3">
      <c r="B106" s="71" t="s">
        <v>95</v>
      </c>
      <c r="C106" s="30">
        <v>0</v>
      </c>
    </row>
    <row r="107" spans="2:9" x14ac:dyDescent="0.3">
      <c r="B107" s="71" t="s">
        <v>96</v>
      </c>
      <c r="C107" s="30">
        <v>0</v>
      </c>
    </row>
    <row r="108" spans="2:9" ht="15.6" x14ac:dyDescent="0.3">
      <c r="B108" s="26" t="s">
        <v>97</v>
      </c>
      <c r="C108" s="72">
        <f>SUM(C109:C110)</f>
        <v>1448315.4500000002</v>
      </c>
    </row>
    <row r="109" spans="2:9" x14ac:dyDescent="0.3">
      <c r="B109" s="71" t="s">
        <v>98</v>
      </c>
      <c r="C109" s="30">
        <f>C30</f>
        <v>670324.4</v>
      </c>
      <c r="D109" s="28"/>
    </row>
    <row r="110" spans="2:9" x14ac:dyDescent="0.3">
      <c r="B110" s="71" t="s">
        <v>99</v>
      </c>
      <c r="C110" s="30">
        <f>C32</f>
        <v>777991.05</v>
      </c>
      <c r="D110" s="28"/>
    </row>
    <row r="111" spans="2:9" ht="15.6" x14ac:dyDescent="0.3">
      <c r="B111" s="47" t="s">
        <v>100</v>
      </c>
      <c r="C111" s="73">
        <f>(C26+C45)-(C96+C101)</f>
        <v>1448315.4500000002</v>
      </c>
      <c r="D111" s="28"/>
    </row>
    <row r="112" spans="2:9" ht="3" customHeight="1" x14ac:dyDescent="0.3">
      <c r="B112" s="74"/>
      <c r="C112" s="75"/>
      <c r="D112" s="28"/>
    </row>
    <row r="113" spans="2:3" x14ac:dyDescent="0.3">
      <c r="B113" s="76" t="s">
        <v>101</v>
      </c>
      <c r="C113" s="77"/>
    </row>
    <row r="114" spans="2:3" ht="3.6" customHeight="1" x14ac:dyDescent="0.3">
      <c r="B114" s="78"/>
      <c r="C114" s="79"/>
    </row>
    <row r="115" spans="2:3" ht="15.6" x14ac:dyDescent="0.3">
      <c r="B115" s="80" t="s">
        <v>102</v>
      </c>
      <c r="C115" s="81"/>
    </row>
    <row r="116" spans="2:3" x14ac:dyDescent="0.3">
      <c r="B116" s="82" t="s">
        <v>103</v>
      </c>
      <c r="C116" s="83">
        <v>0</v>
      </c>
    </row>
    <row r="117" spans="2:3" x14ac:dyDescent="0.3">
      <c r="B117" s="82" t="s">
        <v>104</v>
      </c>
      <c r="C117" s="83">
        <v>0</v>
      </c>
    </row>
    <row r="118" spans="2:3" x14ac:dyDescent="0.3">
      <c r="B118" s="82" t="s">
        <v>105</v>
      </c>
      <c r="C118" s="83">
        <v>0</v>
      </c>
    </row>
    <row r="119" spans="2:3" ht="15.6" x14ac:dyDescent="0.3">
      <c r="B119" s="84" t="s">
        <v>106</v>
      </c>
      <c r="C119" s="73">
        <f>C116+C117+C118</f>
        <v>0</v>
      </c>
    </row>
    <row r="120" spans="2:3" ht="10.050000000000001" customHeight="1" x14ac:dyDescent="0.3">
      <c r="B120" s="85"/>
      <c r="C120" s="86"/>
    </row>
    <row r="121" spans="2:3" ht="15.6" customHeight="1" x14ac:dyDescent="0.3">
      <c r="B121" s="80" t="s">
        <v>107</v>
      </c>
      <c r="C121" s="81"/>
    </row>
    <row r="122" spans="2:3" ht="15.6" customHeight="1" x14ac:dyDescent="0.3">
      <c r="B122" s="87"/>
      <c r="C122" s="88"/>
    </row>
    <row r="123" spans="2:3" ht="15.6" customHeight="1" x14ac:dyDescent="0.3">
      <c r="B123" s="89"/>
      <c r="C123" s="90"/>
    </row>
    <row r="124" spans="2:3" ht="15.6" customHeight="1" x14ac:dyDescent="0.3">
      <c r="B124" s="91"/>
      <c r="C124" s="92"/>
    </row>
    <row r="125" spans="2:3" x14ac:dyDescent="0.3">
      <c r="B125" t="s">
        <v>108</v>
      </c>
    </row>
    <row r="129" spans="2:2" x14ac:dyDescent="0.3">
      <c r="B129" t="s">
        <v>109</v>
      </c>
    </row>
  </sheetData>
  <mergeCells count="22">
    <mergeCell ref="B102:C102"/>
    <mergeCell ref="B103:C103"/>
    <mergeCell ref="B115:C115"/>
    <mergeCell ref="B121:C121"/>
    <mergeCell ref="B47:C47"/>
    <mergeCell ref="B53:C53"/>
    <mergeCell ref="B59:C59"/>
    <mergeCell ref="B60:C60"/>
    <mergeCell ref="B88:C88"/>
    <mergeCell ref="B98:C98"/>
    <mergeCell ref="B9:C9"/>
    <mergeCell ref="B10:C10"/>
    <mergeCell ref="B11:C11"/>
    <mergeCell ref="B15:C15"/>
    <mergeCell ref="B18:C18"/>
    <mergeCell ref="B28:C28"/>
    <mergeCell ref="B2:C2"/>
    <mergeCell ref="B3:C4"/>
    <mergeCell ref="B5:C5"/>
    <mergeCell ref="B6:C6"/>
    <mergeCell ref="B7:C7"/>
    <mergeCell ref="B8:C8"/>
  </mergeCells>
  <printOptions horizontalCentered="1"/>
  <pageMargins left="0.31496062992125984" right="0.31496062992125984" top="1.3779527559055118" bottom="0.39370078740157483" header="0.31496062992125984" footer="0.31496062992125984"/>
  <pageSetup paperSize="9" scale="70" orientation="portrait" r:id="rId1"/>
  <headerFooter>
    <oddHeader>&amp;C&amp;G</oddHeader>
    <oddFooter>&amp;C&amp;P de &amp;N</oddFooter>
  </headerFooter>
  <rowBreaks count="1" manualBreakCount="1">
    <brk id="58" min="1" max="2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07.2023</vt:lpstr>
      <vt:lpstr>'07.2023'!Area_de_impressao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2025-10-06T19:50:49Z</dcterms:created>
  <dcterms:modified xsi:type="dcterms:W3CDTF">2025-10-06T19:51:20Z</dcterms:modified>
</cp:coreProperties>
</file>