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AMI CASER\CASER ITABERAI\FINANCEIRO\PRESTAÇÃO DE CONTA - TRANSPARENCIA\2025\RELATÓRIOS FINANCEIROS\"/>
    </mc:Choice>
  </mc:AlternateContent>
  <xr:revisionPtr revIDLastSave="0" documentId="13_ncr:1_{C901A7D4-A9C9-4027-81A7-2A8A19524AD1}" xr6:coauthVersionLast="47" xr6:coauthVersionMax="47" xr10:uidLastSave="{00000000-0000-0000-0000-000000000000}"/>
  <bookViews>
    <workbookView xWindow="28680" yWindow="-120" windowWidth="29040" windowHeight="15720" xr2:uid="{F0929487-3505-4192-AAD0-26C4184D0883}"/>
  </bookViews>
  <sheets>
    <sheet name="Fluxo de Caixa - Publicado" sheetId="1" r:id="rId1"/>
  </sheets>
  <definedNames>
    <definedName name="_xlnm.Print_Area" localSheetId="0">'Fluxo de Caixa - Publicado'!$A$1:$V$165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3" i="1" l="1"/>
  <c r="V21" i="1"/>
  <c r="V154" i="1"/>
  <c r="V152" i="1"/>
  <c r="V150" i="1"/>
  <c r="V148" i="1"/>
  <c r="J142" i="1"/>
  <c r="K142" i="1"/>
  <c r="L142" i="1"/>
  <c r="M142" i="1"/>
  <c r="N142" i="1"/>
  <c r="O142" i="1"/>
  <c r="P142" i="1"/>
  <c r="Q142" i="1"/>
  <c r="R142" i="1"/>
  <c r="S142" i="1"/>
  <c r="T142" i="1"/>
  <c r="I142" i="1"/>
  <c r="J134" i="1"/>
  <c r="K134" i="1"/>
  <c r="L134" i="1"/>
  <c r="M134" i="1"/>
  <c r="N134" i="1"/>
  <c r="O134" i="1"/>
  <c r="P134" i="1"/>
  <c r="Q134" i="1"/>
  <c r="R134" i="1"/>
  <c r="S134" i="1"/>
  <c r="T134" i="1"/>
  <c r="I134" i="1"/>
  <c r="J122" i="1"/>
  <c r="K122" i="1"/>
  <c r="L122" i="1"/>
  <c r="M122" i="1"/>
  <c r="N122" i="1"/>
  <c r="O122" i="1"/>
  <c r="P122" i="1"/>
  <c r="Q122" i="1"/>
  <c r="R122" i="1"/>
  <c r="S122" i="1"/>
  <c r="T122" i="1"/>
  <c r="I122" i="1"/>
  <c r="T115" i="1"/>
  <c r="J115" i="1"/>
  <c r="K115" i="1"/>
  <c r="L115" i="1"/>
  <c r="M115" i="1"/>
  <c r="N115" i="1"/>
  <c r="O115" i="1"/>
  <c r="P115" i="1"/>
  <c r="Q115" i="1"/>
  <c r="R115" i="1"/>
  <c r="S115" i="1"/>
  <c r="I115" i="1"/>
  <c r="J101" i="1"/>
  <c r="K101" i="1"/>
  <c r="L101" i="1"/>
  <c r="M101" i="1"/>
  <c r="N101" i="1"/>
  <c r="O101" i="1"/>
  <c r="P101" i="1"/>
  <c r="Q101" i="1"/>
  <c r="R101" i="1"/>
  <c r="S101" i="1"/>
  <c r="T101" i="1"/>
  <c r="I101" i="1"/>
  <c r="J96" i="1"/>
  <c r="K96" i="1"/>
  <c r="L96" i="1"/>
  <c r="M96" i="1"/>
  <c r="N96" i="1"/>
  <c r="O96" i="1"/>
  <c r="P96" i="1"/>
  <c r="Q96" i="1"/>
  <c r="R96" i="1"/>
  <c r="S96" i="1"/>
  <c r="T96" i="1"/>
  <c r="I96" i="1"/>
  <c r="J90" i="1"/>
  <c r="K90" i="1"/>
  <c r="L90" i="1"/>
  <c r="M90" i="1"/>
  <c r="N90" i="1"/>
  <c r="O90" i="1"/>
  <c r="P90" i="1"/>
  <c r="Q90" i="1"/>
  <c r="R90" i="1"/>
  <c r="S90" i="1"/>
  <c r="T90" i="1"/>
  <c r="I90" i="1"/>
  <c r="J88" i="1"/>
  <c r="K88" i="1"/>
  <c r="L88" i="1"/>
  <c r="M88" i="1"/>
  <c r="N88" i="1"/>
  <c r="O88" i="1"/>
  <c r="P88" i="1"/>
  <c r="Q88" i="1"/>
  <c r="R88" i="1"/>
  <c r="S88" i="1"/>
  <c r="T88" i="1"/>
  <c r="I88" i="1"/>
  <c r="J84" i="1"/>
  <c r="K84" i="1"/>
  <c r="L84" i="1"/>
  <c r="M84" i="1"/>
  <c r="N84" i="1"/>
  <c r="O84" i="1"/>
  <c r="P84" i="1"/>
  <c r="Q84" i="1"/>
  <c r="R84" i="1"/>
  <c r="S84" i="1"/>
  <c r="T84" i="1"/>
  <c r="I84" i="1"/>
  <c r="J70" i="1"/>
  <c r="K70" i="1"/>
  <c r="L70" i="1"/>
  <c r="M70" i="1"/>
  <c r="N70" i="1"/>
  <c r="O70" i="1"/>
  <c r="P70" i="1"/>
  <c r="Q70" i="1"/>
  <c r="R70" i="1"/>
  <c r="S70" i="1"/>
  <c r="T70" i="1"/>
  <c r="I70" i="1"/>
  <c r="V146" i="1"/>
  <c r="V145" i="1"/>
  <c r="V144" i="1"/>
  <c r="V143" i="1"/>
  <c r="V140" i="1"/>
  <c r="V139" i="1"/>
  <c r="V138" i="1"/>
  <c r="V137" i="1"/>
  <c r="V136" i="1"/>
  <c r="V135" i="1"/>
  <c r="V132" i="1"/>
  <c r="V131" i="1"/>
  <c r="V130" i="1"/>
  <c r="V129" i="1"/>
  <c r="V128" i="1"/>
  <c r="V127" i="1"/>
  <c r="V126" i="1"/>
  <c r="V125" i="1"/>
  <c r="V124" i="1"/>
  <c r="V123" i="1"/>
  <c r="V120" i="1"/>
  <c r="V119" i="1"/>
  <c r="V118" i="1"/>
  <c r="V117" i="1"/>
  <c r="V116" i="1"/>
  <c r="V113" i="1"/>
  <c r="V112" i="1"/>
  <c r="V111" i="1"/>
  <c r="V109" i="1"/>
  <c r="V108" i="1"/>
  <c r="V107" i="1"/>
  <c r="V106" i="1"/>
  <c r="V105" i="1"/>
  <c r="V104" i="1"/>
  <c r="V103" i="1"/>
  <c r="V102" i="1"/>
  <c r="V100" i="1"/>
  <c r="V99" i="1"/>
  <c r="V98" i="1"/>
  <c r="V97" i="1"/>
  <c r="V95" i="1"/>
  <c r="V94" i="1"/>
  <c r="V93" i="1"/>
  <c r="V92" i="1"/>
  <c r="V91" i="1"/>
  <c r="V89" i="1"/>
  <c r="V88" i="1" s="1"/>
  <c r="V87" i="1"/>
  <c r="V86" i="1"/>
  <c r="V85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45" i="1"/>
  <c r="J44" i="1"/>
  <c r="K44" i="1"/>
  <c r="L44" i="1"/>
  <c r="M44" i="1"/>
  <c r="N44" i="1"/>
  <c r="O44" i="1"/>
  <c r="P44" i="1"/>
  <c r="Q44" i="1"/>
  <c r="R44" i="1"/>
  <c r="S44" i="1"/>
  <c r="T44" i="1"/>
  <c r="I44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29" i="1"/>
  <c r="J28" i="1"/>
  <c r="K28" i="1"/>
  <c r="L28" i="1"/>
  <c r="M28" i="1"/>
  <c r="N28" i="1"/>
  <c r="O28" i="1"/>
  <c r="P28" i="1"/>
  <c r="Q28" i="1"/>
  <c r="R28" i="1"/>
  <c r="S28" i="1"/>
  <c r="T28" i="1"/>
  <c r="I28" i="1"/>
  <c r="V23" i="1"/>
  <c r="V19" i="1"/>
  <c r="V122" i="1" l="1"/>
  <c r="V142" i="1"/>
  <c r="V96" i="1"/>
  <c r="V134" i="1"/>
  <c r="V90" i="1"/>
  <c r="V70" i="1"/>
  <c r="V84" i="1"/>
  <c r="V115" i="1"/>
  <c r="V101" i="1"/>
  <c r="V44" i="1"/>
  <c r="V28" i="1"/>
  <c r="V27" i="1" l="1"/>
</calcChain>
</file>

<file path=xl/sharedStrings.xml><?xml version="1.0" encoding="utf-8"?>
<sst xmlns="http://schemas.openxmlformats.org/spreadsheetml/2006/main" count="367" uniqueCount="354">
  <si>
    <r>
      <rPr>
        <b/>
        <sz val="10"/>
        <color theme="1"/>
        <rFont val="Calibri"/>
        <family val="2"/>
        <scheme val="minor"/>
      </rPr>
      <t>NOME DO ORGÃO PÚBLICO/CONTRATANTE:</t>
    </r>
    <r>
      <rPr>
        <sz val="10"/>
        <color theme="1"/>
        <rFont val="Calibri"/>
        <family val="2"/>
        <scheme val="minor"/>
      </rPr>
      <t xml:space="preserve"> SECRETARIA DE ESTADO DE DESENVOLVMENTO SOCIAL - SEDS</t>
    </r>
  </si>
  <si>
    <r>
      <rPr>
        <b/>
        <sz val="10"/>
        <color theme="1"/>
        <rFont val="Calibri"/>
        <family val="2"/>
        <scheme val="minor"/>
      </rPr>
      <t>CNPJ:</t>
    </r>
    <r>
      <rPr>
        <sz val="10"/>
        <color theme="1"/>
        <rFont val="Calibri"/>
        <family val="2"/>
        <scheme val="minor"/>
      </rPr>
      <t xml:space="preserve"> 08.876.217/0001-71</t>
    </r>
  </si>
  <si>
    <r>
      <rPr>
        <b/>
        <sz val="10"/>
        <color theme="1"/>
        <rFont val="Calibri"/>
        <family val="2"/>
        <scheme val="minor"/>
      </rPr>
      <t>NOME DA ORGANIZAÇÃO SOCIAL CONTRATADA:</t>
    </r>
    <r>
      <rPr>
        <sz val="10"/>
        <color theme="1"/>
        <rFont val="Calibri"/>
        <family val="2"/>
        <scheme val="minor"/>
      </rPr>
      <t xml:space="preserve"> FAMI - FUNDAÇÃO DE ASSISTÊNCIA AO MENOR INHUMENSE</t>
    </r>
  </si>
  <si>
    <r>
      <rPr>
        <b/>
        <sz val="10"/>
        <color theme="1"/>
        <rFont val="Calibri"/>
        <family val="2"/>
        <scheme val="minor"/>
      </rPr>
      <t>CNPJ:</t>
    </r>
    <r>
      <rPr>
        <sz val="10"/>
        <color theme="1"/>
        <rFont val="Calibri"/>
        <family val="2"/>
        <scheme val="minor"/>
      </rPr>
      <t xml:space="preserve"> 73.573.297/0001-58</t>
    </r>
  </si>
  <si>
    <r>
      <rPr>
        <b/>
        <sz val="10"/>
        <color theme="1"/>
        <rFont val="Calibri"/>
        <family val="2"/>
        <scheme val="minor"/>
      </rPr>
      <t>NOME DA UNIDADE GERIDA</t>
    </r>
    <r>
      <rPr>
        <sz val="10"/>
        <color theme="1"/>
        <rFont val="Calibri"/>
        <family val="2"/>
        <scheme val="minor"/>
      </rPr>
      <t>: CASE ITABERAÍ</t>
    </r>
  </si>
  <si>
    <r>
      <rPr>
        <b/>
        <sz val="10"/>
        <color theme="1"/>
        <rFont val="Calibri"/>
        <family val="2"/>
        <scheme val="minor"/>
      </rPr>
      <t>CONTRATO DE GESTÃO Nº</t>
    </r>
    <r>
      <rPr>
        <sz val="10"/>
        <color theme="1"/>
        <rFont val="Calibri"/>
        <family val="2"/>
        <scheme val="minor"/>
      </rPr>
      <t>: 012/2023 SEDS</t>
    </r>
  </si>
  <si>
    <t>FLUXO DE CAIXA CASER ITABERAI - ANO 2025</t>
  </si>
  <si>
    <r>
      <rPr>
        <b/>
        <sz val="10"/>
        <color theme="1"/>
        <rFont val="Calibri"/>
        <family val="2"/>
        <scheme val="minor"/>
      </rPr>
      <t>VIGENCIA DO CONTRATO DE GESTÃO:</t>
    </r>
    <r>
      <rPr>
        <sz val="10"/>
        <color theme="1"/>
        <rFont val="Calibri"/>
        <family val="2"/>
        <scheme val="minor"/>
      </rPr>
      <t xml:space="preserve"> 13/07/2023 a 12/07/2025</t>
    </r>
  </si>
  <si>
    <r>
      <rPr>
        <b/>
        <sz val="10"/>
        <color theme="1"/>
        <rFont val="Calibri"/>
        <family val="2"/>
        <scheme val="minor"/>
      </rPr>
      <t>VIGENCIA ADITIVO DO CONTRATO DE GESTÃO:</t>
    </r>
    <r>
      <rPr>
        <sz val="10"/>
        <color theme="1"/>
        <rFont val="Calibri"/>
        <family val="2"/>
        <scheme val="minor"/>
      </rPr>
      <t xml:space="preserve"> 12/07/2025 a 11/07/2027</t>
    </r>
  </si>
  <si>
    <t>Metodologia de Avaliação da Transparência Ativa e Passiva - Organizações sem fins lucrativos que recebem recursos públicos e seus respectivos órgãos supervisores  - CGE/TCE- 2ª Edição -  2021 - Item  3.9/Financeiro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</si>
  <si>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</si>
  <si>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</si>
  <si>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</si>
  <si>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</si>
  <si>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</si>
  <si>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</si>
  <si>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</si>
  <si>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</si>
  <si>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</si>
  <si>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</si>
  <si>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</si>
  <si>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</si>
  <si>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SALDO BANCÁRIO INICIAL C/C: 48.715-5</t>
  </si>
  <si>
    <t>C/C</t>
  </si>
  <si>
    <t>ID CONTABIL</t>
  </si>
  <si>
    <t>CONTA CONTÁBIL</t>
  </si>
  <si>
    <t>CONCATENAR</t>
  </si>
  <si>
    <t>SALDO BANCÁRIO INICIAL C/C: 48.717-1</t>
  </si>
  <si>
    <t>RECEITA LÍQUIDA</t>
  </si>
  <si>
    <t>4.10.01.00.00.001</t>
  </si>
  <si>
    <t>487151114.10.01.00.00.001</t>
  </si>
  <si>
    <t>CONVENIO SEDS - CASE</t>
  </si>
  <si>
    <t/>
  </si>
  <si>
    <t>OUTRAS RECEITAS</t>
  </si>
  <si>
    <t>(-) DESPESAS TOTAIS</t>
  </si>
  <si>
    <t>(-) DESPESAS COM PESSOAL</t>
  </si>
  <si>
    <t>3.4.01.01.01.001</t>
  </si>
  <si>
    <t>4871563.4.01.01.01.001</t>
  </si>
  <si>
    <t xml:space="preserve">SALÁRIOS E ORDENADOS                    </t>
  </si>
  <si>
    <t>3.4.01.01.01.002</t>
  </si>
  <si>
    <t>4871573.4.01.01.01.002</t>
  </si>
  <si>
    <t xml:space="preserve">HORAS EXTRAS                            </t>
  </si>
  <si>
    <t>3.4.01.01.01.003</t>
  </si>
  <si>
    <t>4871783.4.01.01.01.003</t>
  </si>
  <si>
    <t xml:space="preserve">13º SALÁRIO                             </t>
  </si>
  <si>
    <t>3.4.01.01.01.004</t>
  </si>
  <si>
    <t>4871793.4.01.01.01.004</t>
  </si>
  <si>
    <t xml:space="preserve">FÉRIAS COM 13º                         </t>
  </si>
  <si>
    <t>3.4.01.01.01.005</t>
  </si>
  <si>
    <t>48717103.4.01.01.01.005</t>
  </si>
  <si>
    <t xml:space="preserve">INDENIZAÇÕES TRABALHISTA                </t>
  </si>
  <si>
    <t>4.7.01.00.00.001</t>
  </si>
  <si>
    <t>487171014.7.01.00.00.001</t>
  </si>
  <si>
    <t>PAGAMENTO MULTA RECISÓRIA</t>
  </si>
  <si>
    <t>4.7.01.00.00.002</t>
  </si>
  <si>
    <t>487171024.7.01.00.00.002</t>
  </si>
  <si>
    <t>PAGAMENTO DE RECISÃO</t>
  </si>
  <si>
    <t>4.7.01.00.00.003</t>
  </si>
  <si>
    <t>487171034.7.01.00.00.003</t>
  </si>
  <si>
    <t>PGTO DE INDENIZAÇÕES/PROCESSOS JUDICIAS</t>
  </si>
  <si>
    <t>3.4.01.01.01.006</t>
  </si>
  <si>
    <t>48715113.4.01.01.01.006</t>
  </si>
  <si>
    <t xml:space="preserve">OUTRAS DESPESAS COM PESSOAL             </t>
  </si>
  <si>
    <t>3.4.01.01.02.001</t>
  </si>
  <si>
    <t>48717123.4.01.01.02.001</t>
  </si>
  <si>
    <t xml:space="preserve">CONTRIBUIÇÃO PREVIENDENCIA SOCIAL       </t>
  </si>
  <si>
    <t>3.4.01.01.02.002</t>
  </si>
  <si>
    <t>48717133.4.01.01.02.002</t>
  </si>
  <si>
    <t xml:space="preserve">CONTRIBUIÇÃO AO FGTS                    </t>
  </si>
  <si>
    <t>3.4.01.01.03.001</t>
  </si>
  <si>
    <t>48717153.4.01.01.03.001</t>
  </si>
  <si>
    <t xml:space="preserve">PROVISÃO FÉRIAS                         </t>
  </si>
  <si>
    <t>3.4.01.01.03.002</t>
  </si>
  <si>
    <t>48717163.4.01.01.03.002</t>
  </si>
  <si>
    <t xml:space="preserve">FGTS PROVISÃO FÉRIAS                    </t>
  </si>
  <si>
    <t>3.4.01.01.03.003</t>
  </si>
  <si>
    <t>48717173.4.01.01.03.003</t>
  </si>
  <si>
    <t xml:space="preserve">PROVISÃO 13º  SALÁRIO                   </t>
  </si>
  <si>
    <t>3.4.01.01.03.004</t>
  </si>
  <si>
    <t>48717183.4.01.01.03.004</t>
  </si>
  <si>
    <t xml:space="preserve">FGTS PROVISÃO 13º SALÁRIO               </t>
  </si>
  <si>
    <t>(-)DESPESAS ADMINISTRATIVAS</t>
  </si>
  <si>
    <t>3.4.02.01.01.001</t>
  </si>
  <si>
    <t>48715233.4.02.01.01.001</t>
  </si>
  <si>
    <t xml:space="preserve">ALUGUEL DE EQUIPAMENTOS E OUTROS        </t>
  </si>
  <si>
    <t>3.4.02.01.01.002</t>
  </si>
  <si>
    <t>48715243.4.02.01.01.002</t>
  </si>
  <si>
    <t xml:space="preserve">ATENDIMENTO E EXAMES ODONTOLÓGICOS      </t>
  </si>
  <si>
    <t>3.4.02.01.01.003</t>
  </si>
  <si>
    <t>48715253.4.02.01.01.003</t>
  </si>
  <si>
    <t xml:space="preserve">CONFRATERNIZAÇÕES                       </t>
  </si>
  <si>
    <t>3.4.02.01.01.004</t>
  </si>
  <si>
    <t>48715263.4.02.01.01.004</t>
  </si>
  <si>
    <t xml:space="preserve">CORREIOSCARTÓRIOS                       </t>
  </si>
  <si>
    <t>3.4.02.01.01.005</t>
  </si>
  <si>
    <t>48715273.4.02.01.01.005</t>
  </si>
  <si>
    <t xml:space="preserve">CUSTAS JUDICIAIS                        </t>
  </si>
  <si>
    <t>3.4.02.01.01.006</t>
  </si>
  <si>
    <t>48715283.4.02.01.01.006</t>
  </si>
  <si>
    <t xml:space="preserve">DESPESAS DIVERSAS                       </t>
  </si>
  <si>
    <t>3.4.02.01.01.007</t>
  </si>
  <si>
    <t>48715293.4.02.01.01.007</t>
  </si>
  <si>
    <t xml:space="preserve">EPI'S                                   </t>
  </si>
  <si>
    <t>3.4.02.01.01.008</t>
  </si>
  <si>
    <t>48715303.4.02.01.01.008</t>
  </si>
  <si>
    <t xml:space="preserve">EXAMES LABORAT E INTERNAÇÕES HOSPITALAR </t>
  </si>
  <si>
    <t>3.4.02.01.01.009</t>
  </si>
  <si>
    <t>487151133.4.02.01.01.009</t>
  </si>
  <si>
    <t>CONSULTAS MÉDICAS E PSICOLÓGICAS - C/R</t>
  </si>
  <si>
    <t>3.4.02.01.01.010</t>
  </si>
  <si>
    <t>48715313.4.02.01.01.010</t>
  </si>
  <si>
    <t xml:space="preserve">IMOBILIZADO DE PEQUENO VALOR            </t>
  </si>
  <si>
    <t>3.4.02.01.01.011</t>
  </si>
  <si>
    <t>48715323.4.02.01.01.011</t>
  </si>
  <si>
    <t xml:space="preserve">LANCHES E REFEIÇÕES                     </t>
  </si>
  <si>
    <t>3.4.02.01.01.012</t>
  </si>
  <si>
    <t>48715333.4.02.01.01.012</t>
  </si>
  <si>
    <t xml:space="preserve">MANUTENÇÃO DE BENS MÓVEIS               </t>
  </si>
  <si>
    <t>3.4.02.01.01.013</t>
  </si>
  <si>
    <t>48715343.4.02.01.01.013</t>
  </si>
  <si>
    <t xml:space="preserve">MANUTENÇÃO DE EXTINTORES                </t>
  </si>
  <si>
    <t>3.4.02.01.01.014</t>
  </si>
  <si>
    <t>48715353.4.02.01.01.014</t>
  </si>
  <si>
    <t xml:space="preserve">MANUTENÇÃO VEÍCULO                      </t>
  </si>
  <si>
    <t>3.4.02.01.01.015</t>
  </si>
  <si>
    <t>48715363.4.02.01.01.015</t>
  </si>
  <si>
    <t xml:space="preserve">COMBUSTIVEIS E LUBRIFICANTES            </t>
  </si>
  <si>
    <t>3.4.02.01.01.016</t>
  </si>
  <si>
    <t>48715373.4.02.01.01.016</t>
  </si>
  <si>
    <t xml:space="preserve">SEGURO DE AUTOMÓVEL                     </t>
  </si>
  <si>
    <t>3.4.02.01.01.017</t>
  </si>
  <si>
    <t>48715383.4.02.01.01.017</t>
  </si>
  <si>
    <t xml:space="preserve">MEDICAMENTOS E PRODUTOS PARA SAÚDE      </t>
  </si>
  <si>
    <t>3.4.02.01.01.018</t>
  </si>
  <si>
    <t>48715393.4.02.01.01.018</t>
  </si>
  <si>
    <t xml:space="preserve">TARIFA DE ÁGUA E ESGOTO                 </t>
  </si>
  <si>
    <t>3.4.02.01.01.019</t>
  </si>
  <si>
    <t>48715403.4.02.01.01.019</t>
  </si>
  <si>
    <t xml:space="preserve">TARIFA DE ENERGIA ELÉTRICA              </t>
  </si>
  <si>
    <t>3.4.02.01.01.020</t>
  </si>
  <si>
    <t>48715413.4.02.01.01.020</t>
  </si>
  <si>
    <t xml:space="preserve">TAXAS DIVERSAS                          </t>
  </si>
  <si>
    <t>3.4.02.01.01.021</t>
  </si>
  <si>
    <t>48715423.4.02.01.01.021</t>
  </si>
  <si>
    <t xml:space="preserve">TREINAMENTOS, CURSOS E QUALIFICAÇÃO     </t>
  </si>
  <si>
    <t>3.4.02.01.01.022</t>
  </si>
  <si>
    <t>48715433.4.02.01.01.022</t>
  </si>
  <si>
    <t xml:space="preserve">VESTUÁRIO, CAMA, MESA, BANHO E AFINS    </t>
  </si>
  <si>
    <t>3.4.02.01.01.023</t>
  </si>
  <si>
    <t>48715443.4.02.01.01.023</t>
  </si>
  <si>
    <t xml:space="preserve">VIAGENS E ESTADIAS                      </t>
  </si>
  <si>
    <t>3.4.02.01.01.024</t>
  </si>
  <si>
    <t>48715453.4.02.01.01.024</t>
  </si>
  <si>
    <t xml:space="preserve">UNIFORMES E CRAXAS                         </t>
  </si>
  <si>
    <t>3.4.02.01.01.025</t>
  </si>
  <si>
    <t>48715463.4.02.01.01.025</t>
  </si>
  <si>
    <t xml:space="preserve">XEROX E AUTENTICAÇÕES E IMPRESSÕES      </t>
  </si>
  <si>
    <t>(-) DEPESAS C/ SERVIÇOS PROFISSIONAIS</t>
  </si>
  <si>
    <t>3.4.02.01.02.001</t>
  </si>
  <si>
    <t>48715473.4.02.01.02.001</t>
  </si>
  <si>
    <t xml:space="preserve">ASSESSORIA CONTÁBIL E AUDITORIA  PJ     </t>
  </si>
  <si>
    <t>3.4.02.01.02.002</t>
  </si>
  <si>
    <t>48715483.4.02.01.02.002</t>
  </si>
  <si>
    <t xml:space="preserve">ASSESSORIA JURIDICA PJPF                </t>
  </si>
  <si>
    <t>3.4.02.01.02.003</t>
  </si>
  <si>
    <t>48715493.4.02.01.02.003</t>
  </si>
  <si>
    <t xml:space="preserve">ALIMENTAÇÃO E NUTRIÇÃO  PJ              </t>
  </si>
  <si>
    <t>3.4.02.01.02.004</t>
  </si>
  <si>
    <t>48715503.4.02.01.02.004</t>
  </si>
  <si>
    <t xml:space="preserve">DESPESAS COM SEGURANÇA DO TRABALHO      </t>
  </si>
  <si>
    <t>3.4.02.01.02.005</t>
  </si>
  <si>
    <t>48715513.4.02.01.02.005</t>
  </si>
  <si>
    <t xml:space="preserve">DESPESAS COM SERVIÇOS DE TI             </t>
  </si>
  <si>
    <t>3.4.02.01.02.006</t>
  </si>
  <si>
    <t>48715523.4.02.01.02.006</t>
  </si>
  <si>
    <t xml:space="preserve">LOCAÇÃO DE VEÍCULO                      </t>
  </si>
  <si>
    <t>3.4.02.01.02.007</t>
  </si>
  <si>
    <t>48715533.4.02.01.02.007</t>
  </si>
  <si>
    <t xml:space="preserve">LOCAÇÃO E TRANSPORTE DE PESSOAS         </t>
  </si>
  <si>
    <t>3.4.02.01.02.008</t>
  </si>
  <si>
    <t>48715543.4.02.01.02.008</t>
  </si>
  <si>
    <t xml:space="preserve">EXAMES LAB E INTERNAÇÕES HOSPITALARES   </t>
  </si>
  <si>
    <t>3.4.02.01.02.009</t>
  </si>
  <si>
    <t>48715553.4.02.01.02.009</t>
  </si>
  <si>
    <t xml:space="preserve">MEDICINA DO TRABALHO                    </t>
  </si>
  <si>
    <t>3.4.02.01.02.010</t>
  </si>
  <si>
    <t>48715563.4.02.01.02.010</t>
  </si>
  <si>
    <t xml:space="preserve">OUTROS SERVIÇOS PRESTADOS POR TERCEIROS </t>
  </si>
  <si>
    <t>3.4.02.01.02.011</t>
  </si>
  <si>
    <t>48715573.4.02.01.02.011</t>
  </si>
  <si>
    <t xml:space="preserve">SEGURANÇA E VIGILANCIA  PJ              </t>
  </si>
  <si>
    <t>3.4.02.01.02.015</t>
  </si>
  <si>
    <t>487151153.4.02.01.02.015</t>
  </si>
  <si>
    <t>SERVIÇO DE MONITORAMENTO DE CAMERA</t>
  </si>
  <si>
    <t>3.4.02.01.02.012</t>
  </si>
  <si>
    <t>48715583.4.02.01.02.012</t>
  </si>
  <si>
    <t xml:space="preserve">SERVIÇO DE MANUT PREVENTIVA E CORRETIVA </t>
  </si>
  <si>
    <t>(-) DESPESAS COM IMOVEL</t>
  </si>
  <si>
    <t>3.4.02.01.03.001</t>
  </si>
  <si>
    <t>48715593.4.02.01.03.001</t>
  </si>
  <si>
    <t xml:space="preserve">ALUGUEL DE IMÓVEIS                      </t>
  </si>
  <si>
    <t>3.4.02.01.03.002</t>
  </si>
  <si>
    <t>48715603.4.02.01.03.002</t>
  </si>
  <si>
    <t xml:space="preserve">CONSERVAÇÃO DE IMÓVEIS REFORM EM GERAL  </t>
  </si>
  <si>
    <t>3.4.02.01.03.003</t>
  </si>
  <si>
    <t>48715613.4.02.01.03.003</t>
  </si>
  <si>
    <t xml:space="preserve">CONSERVAÇÃO DE INSTALAÇÕES              </t>
  </si>
  <si>
    <t>(-)DESPESAS COM COMUNICAÇÃO</t>
  </si>
  <si>
    <t>3.4.02.01.04.001</t>
  </si>
  <si>
    <t>48715623.4.02.01.04.001</t>
  </si>
  <si>
    <t>DESPESAS COM COMUNICAÇÃO E DIVULGAÇÃO</t>
  </si>
  <si>
    <t>(-) DESPESAS COM TI</t>
  </si>
  <si>
    <t>3.4.02.01.05.001</t>
  </si>
  <si>
    <t>48715633.4.02.01.05.001</t>
  </si>
  <si>
    <t xml:space="preserve">COMPUTADORES E PERIFÉRICOS              </t>
  </si>
  <si>
    <t>3.4.02.01.05.002</t>
  </si>
  <si>
    <t>48715643.4.02.01.05.002</t>
  </si>
  <si>
    <t xml:space="preserve">DESPESAS COM LICENÇA DE SOFTWARE        </t>
  </si>
  <si>
    <t>3.4.02.01.05.003</t>
  </si>
  <si>
    <t>48715653.4.02.01.05.003</t>
  </si>
  <si>
    <t xml:space="preserve">DESPESA USO PLAT SISTEMAS E HOSP DIGITA </t>
  </si>
  <si>
    <t>3.4.02.01.05.004</t>
  </si>
  <si>
    <t>48715663.4.02.01.05.004</t>
  </si>
  <si>
    <t xml:space="preserve">MANUTENÇÃO EQUIPAMENTO DE INFORMATICA   </t>
  </si>
  <si>
    <t>3.4.02.01.05.005</t>
  </si>
  <si>
    <t>48715673.4.02.01.05.005</t>
  </si>
  <si>
    <t xml:space="preserve">TELEFONE E INTERNET                        </t>
  </si>
  <si>
    <t>(-) DESPESAS COM MATERIAIS</t>
  </si>
  <si>
    <t>3.4.02.01.06.001</t>
  </si>
  <si>
    <t>48715683.4.02.01.06.001</t>
  </si>
  <si>
    <t xml:space="preserve">MATERIAL DE EXPEDIENTE/ESCRITÓRIO       </t>
  </si>
  <si>
    <t>3.4.02.01.06.002</t>
  </si>
  <si>
    <t>48715693.4.02.01.06.002</t>
  </si>
  <si>
    <t>MATERIAL DE HIGIENE E LIMPEZA</t>
  </si>
  <si>
    <t>3.4.02.01.06.003</t>
  </si>
  <si>
    <t>48715703.4.02.01.06.003</t>
  </si>
  <si>
    <t xml:space="preserve">MATERIAL DE USO E CONSUMO           </t>
  </si>
  <si>
    <t>3.4.02.01.06.004</t>
  </si>
  <si>
    <t>48715713.4.02.01.06.004</t>
  </si>
  <si>
    <t xml:space="preserve">MATERIAL ESPORTIVO   </t>
  </si>
  <si>
    <t>(-) DESPESAS FINANCEIRAS</t>
  </si>
  <si>
    <t>3.6.02.01.02.001</t>
  </si>
  <si>
    <t>48715753.6.02.01.02.001</t>
  </si>
  <si>
    <t>JUROS PAGOS OU INCORRIDOS</t>
  </si>
  <si>
    <t>3.6.02.01.02.004</t>
  </si>
  <si>
    <t>48715783.6.02.01.02.004</t>
  </si>
  <si>
    <t xml:space="preserve">DESPESAS BANCÁRIAS                    </t>
  </si>
  <si>
    <t>48717783.6.02.01.02.004</t>
  </si>
  <si>
    <t>3.6.02.01.02.005</t>
  </si>
  <si>
    <t>48715793.6.02.01.02.005</t>
  </si>
  <si>
    <t xml:space="preserve">IRRF S APLICAÇÕES FINANC FUNDOS       </t>
  </si>
  <si>
    <t>48717793.6.02.01.02.005</t>
  </si>
  <si>
    <t>3.6.02.01.02.007</t>
  </si>
  <si>
    <t>48715813.6.02.01.02.007</t>
  </si>
  <si>
    <t xml:space="preserve">IOF S APLICAÇÕES FINANC FUNDOS     </t>
  </si>
  <si>
    <t>48717813.6.02.01.02.007</t>
  </si>
  <si>
    <t>3.6.02.01.02.009</t>
  </si>
  <si>
    <t>48715833.6.02.01.02.009</t>
  </si>
  <si>
    <t xml:space="preserve">MULTAS/ENCARGOS PAG OU INCORRIDOS   </t>
  </si>
  <si>
    <t>(-) IMPOSTOS, TAXAS E CONTRIBUIÇÕES</t>
  </si>
  <si>
    <t>3.4.03.01.01.001</t>
  </si>
  <si>
    <t>48715723.4.03.01.01.001</t>
  </si>
  <si>
    <t>IMPOSTOS/TAXAS/CONTRIB MUNICIPAIS</t>
  </si>
  <si>
    <t>3.4.03.01.01.002</t>
  </si>
  <si>
    <t>48715733.4.03.01.01.002</t>
  </si>
  <si>
    <t>IMPOSTOS/TAXAS/CONTRIB ESTADUAIS</t>
  </si>
  <si>
    <t>3.4.03.01.01.003</t>
  </si>
  <si>
    <t>48715743.4.03.01.01.003</t>
  </si>
  <si>
    <t>IMPOSTO/TAXAS/CONTRIB FEDERAIS</t>
  </si>
  <si>
    <t>OUTRAS RECEITAS NÃO OPERACIONAIS</t>
  </si>
  <si>
    <t>4.11.01.00.00.001</t>
  </si>
  <si>
    <t>487151124.11.01.00.00.001</t>
  </si>
  <si>
    <t>REEMBOLSO DE DESPESAS</t>
  </si>
  <si>
    <t>487171124.11.01.00.00.001</t>
  </si>
  <si>
    <t>4.5.01.00.00.002</t>
  </si>
  <si>
    <t>48715994.5.01.00.00.002</t>
  </si>
  <si>
    <t>TRANSF. ENTRE CONTAS MESMA TITULARIDADE C/C: 48.715-5 - CRÉDITO</t>
  </si>
  <si>
    <t>4.6.01.00.00.002</t>
  </si>
  <si>
    <t>487171004.6.01.00.00.002</t>
  </si>
  <si>
    <t>TRANSF. ENTRE CONTAS MESMA TITULARIDADE C/C 48.717-1 - CRÉDITO</t>
  </si>
  <si>
    <t>4.8.01.00.00.003</t>
  </si>
  <si>
    <t>487151144.8.01.00.00.003</t>
  </si>
  <si>
    <t>RESSARCIMENTO DE PGTO FEITO ERRONEAMENTE</t>
  </si>
  <si>
    <t>OUTRAS DESPESAS NÃO OPERACIONAIS</t>
  </si>
  <si>
    <t>4.5.01.00.00.001</t>
  </si>
  <si>
    <t>48715974.5.01.00.00.001</t>
  </si>
  <si>
    <t>TRANSF. ENTRE CONTAS MESMA TITULARIDADE C/C: 48.715-5 - DEBITO</t>
  </si>
  <si>
    <t>4.6.01.00.00.001</t>
  </si>
  <si>
    <t>48717984.6.01.00.00.001</t>
  </si>
  <si>
    <t>TRANSF. ENTRE CONTAS MESMA TITULARIDADE C/C 48.717-1 - DEBITO</t>
  </si>
  <si>
    <t>4.8.01.00.00.001</t>
  </si>
  <si>
    <t>487151044.8.01.00.00.001</t>
  </si>
  <si>
    <t>VALOR DO RATEIO (3%, CONFORME § 3º ART 7 DA LEI ESTADUAL 15.503/2015)</t>
  </si>
  <si>
    <t>4.8.01.00.00.002</t>
  </si>
  <si>
    <t>487151054.8.01.00.00.002</t>
  </si>
  <si>
    <t>REF. A DEVOLUÇÃO DE PGTO INDEVIDO</t>
  </si>
  <si>
    <t>4.9.01.00.00.001</t>
  </si>
  <si>
    <t>487151064.9.01.00.00.001</t>
  </si>
  <si>
    <t>REF. PGTO FGTS/INSS/IRPF S/FOLHA - TRANSF. CONTA MESMA TITULARIDADE</t>
  </si>
  <si>
    <t>487171064.9.01.00.00.001</t>
  </si>
  <si>
    <t>4.9.01.00.00.002</t>
  </si>
  <si>
    <t>487151074.9.01.00.00.002</t>
  </si>
  <si>
    <t>REF. PGTO FGTS EMPREST. CONSIGNADO - TRANSF. CONTA MESMA TITULARIDADE</t>
  </si>
  <si>
    <t>4.9.01.00.00.003</t>
  </si>
  <si>
    <t>487151084.9.01.00.00.003</t>
  </si>
  <si>
    <t>REF. PGTO FÉRIAS - FGTS/INSS/IRPF S/FOLHA - TRANSF. CONTA MESMA TITULARIDADE</t>
  </si>
  <si>
    <t>4.9.01.00.00.004</t>
  </si>
  <si>
    <t>487151094.9.01.00.00.004</t>
  </si>
  <si>
    <t>REF. PGTO 13º SAL. - FGTS/INSS/IRPF S/FOLHA - TRANSF. CONTA MESMA TITULARIDADE</t>
  </si>
  <si>
    <t>4.9.01.00.00.005</t>
  </si>
  <si>
    <t>487151104.9.01.00.00.005</t>
  </si>
  <si>
    <t>REF. TRANSF. PROVISÕES (13º SAL, FÉRIAS, 1/3 FÉRIAS, FGTS/INSS (13º SAL, FÉRIAS E 1/3 FÉRIAS), MULTA 40%</t>
  </si>
  <si>
    <t>APLICAÇÃO FINANCEIRA - CRÉDITO</t>
  </si>
  <si>
    <t>4.3.01.00.00.001</t>
  </si>
  <si>
    <t>48715954.3.01.00.00.001</t>
  </si>
  <si>
    <t>REF. RENDIMENTO BRUTO APLICAÇÃO FINANCEIRA</t>
  </si>
  <si>
    <t>4.4.01.00.00.001</t>
  </si>
  <si>
    <t>48717964.4.01.00.00.001</t>
  </si>
  <si>
    <t>4.1.01.00.00.002</t>
  </si>
  <si>
    <t>48715884.1.01.00.00.002</t>
  </si>
  <si>
    <t>REF. APLICAÇÃO FINANCEIRA CREDITANDO C/A: 48.715</t>
  </si>
  <si>
    <t>4.1.01.00.00.004</t>
  </si>
  <si>
    <t>48717904.1.01.00.00.004</t>
  </si>
  <si>
    <t>REF. APLICAÇÃO FINANCEIRA CREDITANDO C/A: 48.717</t>
  </si>
  <si>
    <t>4.2.01.00.00.002</t>
  </si>
  <si>
    <t>48715924.2.01.00.00.002</t>
  </si>
  <si>
    <t>REF. A RESGATE APLICAÇAO CREDITANDO C/C: 48.715</t>
  </si>
  <si>
    <t>4.2.01.00.00.004</t>
  </si>
  <si>
    <t>48717944.2.01.00.00.004</t>
  </si>
  <si>
    <t>REF. A RESGATE APLICAÇAO CREDITANDO C/C: 48.717</t>
  </si>
  <si>
    <t>APLICAÇÃO FINANCEIRA - DEBITO</t>
  </si>
  <si>
    <t>4.1.01.00.00.001</t>
  </si>
  <si>
    <t>48715874.1.01.00.00.001</t>
  </si>
  <si>
    <t>REF. APLICAÇÃO FINANCEIRA DEBITANDO C/C: 48.715</t>
  </si>
  <si>
    <t>4.1.01.00.00.003</t>
  </si>
  <si>
    <t>48717894.1.01.00.00.003</t>
  </si>
  <si>
    <t>REF. APLICAÇÃO FINANCEIRA DEBITANDO C/C: 48.717</t>
  </si>
  <si>
    <t>4.2.01.00.00.001</t>
  </si>
  <si>
    <t>48715914.2.01.00.00.001</t>
  </si>
  <si>
    <t>REF. A RESGATE APLICAÇÃO DEBITANDO C/A: 48.715</t>
  </si>
  <si>
    <t>4.2.01.00.00.003</t>
  </si>
  <si>
    <t>48717934.2.01.00.00.003</t>
  </si>
  <si>
    <t>REF. A RESGATE APLICAÇÃO DEBITANDO C/A: 48.717</t>
  </si>
  <si>
    <t>TOTAL DE ENTRADAS</t>
  </si>
  <si>
    <t>TOTAL DE SAÍDAS</t>
  </si>
  <si>
    <t>SALDO BANCÁRIO FINAL C/C: 48.715-5</t>
  </si>
  <si>
    <t>SALDO BANCÁRIO FINAL C/C: 48.717-1</t>
  </si>
  <si>
    <t>SALDO INICIAL 07/2023</t>
  </si>
  <si>
    <t>SALDO INICIAL CAIXA</t>
  </si>
  <si>
    <t>SALDO INICIAL CAIXA SUPRIMENTO</t>
  </si>
  <si>
    <t>SALDO INICIAL APLICAÇÕES</t>
  </si>
  <si>
    <t>SALTO TOTAL</t>
  </si>
  <si>
    <t>SALDO BANCÁRIO TOTAL</t>
  </si>
  <si>
    <t>TOTAL MOVIMENTAÇÃO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</si>
</sst>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dddd"/>
    <numFmt numFmtId="165" formatCode="_(* #,##0.00_);_(* \(#,##0.00\);_(* &quot;-&quot;??_);_(@_)"/>
    <numFmt numFmtId="166" formatCode="_(* #,##0_);_(* \(#,##0\);_(* \-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36"/>
      <color rgb="FF00206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262626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21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14996795556505021"/>
      </left>
      <right/>
      <top style="thin">
        <color indexed="64"/>
      </top>
      <bottom style="double">
        <color indexed="64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indexed="64"/>
      </top>
      <bottom style="double">
        <color indexed="64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8764000366222"/>
      </left>
      <right style="medium">
        <color theme="0" tint="-0.14993743705557422"/>
      </right>
      <top style="thin">
        <color theme="0" tint="-0.1498764000366222"/>
      </top>
      <bottom style="thin">
        <color theme="0" tint="-0.1498764000366222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rgb="FFD8D8D8"/>
      </left>
      <right/>
      <top/>
      <bottom style="thin">
        <color rgb="FFD8D8D8"/>
      </bottom>
      <diagonal/>
    </border>
    <border>
      <left/>
      <right style="medium">
        <color theme="0" tint="-0.14993743705557422"/>
      </right>
      <top/>
      <bottom style="thin">
        <color theme="0" tint="-0.14996795556505021"/>
      </bottom>
      <diagonal/>
    </border>
    <border>
      <left style="medium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thin">
        <color theme="0" tint="-0.1498764000366222"/>
      </left>
      <right style="medium">
        <color theme="0" tint="-0.149937437055574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medium">
        <color rgb="FFD8D8D8"/>
      </left>
      <right/>
      <top style="thin">
        <color rgb="FFD8D8D8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/>
      <right style="hair">
        <color indexed="8"/>
      </right>
      <top/>
      <bottom style="thin">
        <color theme="0"/>
      </bottom>
      <diagonal/>
    </border>
    <border>
      <left/>
      <right style="hair">
        <color indexed="8"/>
      </right>
      <top style="thin">
        <color theme="0"/>
      </top>
      <bottom style="thin">
        <color theme="0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6" fillId="0" borderId="0"/>
  </cellStyleXfs>
  <cellXfs count="75">
    <xf numFmtId="0" fontId="0" fillId="0" borderId="0" xfId="0"/>
    <xf numFmtId="0" fontId="4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44" fontId="1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5" fillId="2" borderId="0" xfId="3" applyFont="1" applyFill="1" applyAlignment="1">
      <alignment vertical="top"/>
    </xf>
    <xf numFmtId="164" fontId="8" fillId="0" borderId="0" xfId="3" applyNumberFormat="1" applyFont="1" applyAlignment="1">
      <alignment horizontal="center" vertical="center"/>
    </xf>
    <xf numFmtId="49" fontId="8" fillId="3" borderId="1" xfId="3" applyNumberFormat="1" applyFont="1" applyFill="1" applyBorder="1" applyAlignment="1">
      <alignment horizontal="center" vertical="center"/>
    </xf>
    <xf numFmtId="49" fontId="8" fillId="3" borderId="0" xfId="3" applyNumberFormat="1" applyFont="1" applyFill="1" applyAlignment="1">
      <alignment horizontal="center" vertical="center"/>
    </xf>
    <xf numFmtId="14" fontId="8" fillId="0" borderId="0" xfId="3" applyNumberFormat="1" applyFont="1" applyAlignment="1">
      <alignment horizontal="center" vertical="center"/>
    </xf>
    <xf numFmtId="0" fontId="3" fillId="0" borderId="0" xfId="3" applyAlignment="1">
      <alignment vertical="center"/>
    </xf>
    <xf numFmtId="0" fontId="11" fillId="4" borderId="3" xfId="3" applyFont="1" applyFill="1" applyBorder="1" applyAlignment="1">
      <alignment vertical="center"/>
    </xf>
    <xf numFmtId="165" fontId="11" fillId="4" borderId="4" xfId="4" applyFont="1" applyFill="1" applyBorder="1" applyAlignment="1">
      <alignment horizontal="right" vertical="center"/>
    </xf>
    <xf numFmtId="165" fontId="11" fillId="0" borderId="5" xfId="4" applyFont="1" applyFill="1" applyBorder="1" applyAlignment="1">
      <alignment horizontal="right" vertical="center"/>
    </xf>
    <xf numFmtId="0" fontId="11" fillId="0" borderId="0" xfId="3" applyFont="1" applyAlignment="1">
      <alignment vertical="center"/>
    </xf>
    <xf numFmtId="165" fontId="11" fillId="0" borderId="0" xfId="4" applyFont="1" applyFill="1" applyBorder="1" applyAlignment="1">
      <alignment horizontal="right" vertical="center"/>
    </xf>
    <xf numFmtId="0" fontId="12" fillId="0" borderId="0" xfId="3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5" borderId="6" xfId="3" applyFont="1" applyFill="1" applyBorder="1" applyAlignment="1">
      <alignment horizontal="left" vertical="center"/>
    </xf>
    <xf numFmtId="165" fontId="11" fillId="5" borderId="7" xfId="4" applyFont="1" applyFill="1" applyBorder="1" applyAlignment="1">
      <alignment horizontal="right" vertical="center"/>
    </xf>
    <xf numFmtId="165" fontId="11" fillId="0" borderId="8" xfId="4" applyFont="1" applyFill="1" applyBorder="1" applyAlignment="1">
      <alignment horizontal="right" vertical="center"/>
    </xf>
    <xf numFmtId="3" fontId="4" fillId="0" borderId="0" xfId="3" applyNumberFormat="1" applyFont="1" applyAlignment="1">
      <alignment horizontal="center" vertical="center"/>
    </xf>
    <xf numFmtId="0" fontId="17" fillId="6" borderId="9" xfId="5" applyFont="1" applyFill="1" applyBorder="1" applyAlignment="1">
      <alignment horizontal="left" vertical="center" indent="1"/>
    </xf>
    <xf numFmtId="165" fontId="0" fillId="0" borderId="10" xfId="4" applyFont="1" applyFill="1" applyBorder="1" applyAlignment="1">
      <alignment horizontal="right" vertical="center"/>
    </xf>
    <xf numFmtId="165" fontId="1" fillId="0" borderId="8" xfId="4" applyFont="1" applyFill="1" applyBorder="1" applyAlignment="1">
      <alignment horizontal="right" vertical="center"/>
    </xf>
    <xf numFmtId="165" fontId="2" fillId="0" borderId="10" xfId="4" applyFont="1" applyFill="1" applyBorder="1" applyAlignment="1">
      <alignment horizontal="right" vertical="center"/>
    </xf>
    <xf numFmtId="0" fontId="17" fillId="6" borderId="11" xfId="5" applyFont="1" applyFill="1" applyBorder="1" applyAlignment="1">
      <alignment horizontal="left" vertical="center" indent="1"/>
    </xf>
    <xf numFmtId="0" fontId="17" fillId="6" borderId="12" xfId="5" applyFont="1" applyFill="1" applyBorder="1" applyAlignment="1">
      <alignment horizontal="left" vertical="center"/>
    </xf>
    <xf numFmtId="165" fontId="1" fillId="0" borderId="13" xfId="4" applyFont="1" applyFill="1" applyBorder="1" applyAlignment="1">
      <alignment horizontal="right" vertical="center"/>
    </xf>
    <xf numFmtId="165" fontId="1" fillId="0" borderId="0" xfId="4" applyFont="1" applyFill="1" applyBorder="1" applyAlignment="1">
      <alignment horizontal="right" vertical="center"/>
    </xf>
    <xf numFmtId="0" fontId="11" fillId="7" borderId="14" xfId="3" applyFont="1" applyFill="1" applyBorder="1" applyAlignment="1">
      <alignment vertical="center"/>
    </xf>
    <xf numFmtId="165" fontId="11" fillId="7" borderId="7" xfId="4" applyFont="1" applyFill="1" applyBorder="1" applyAlignment="1">
      <alignment horizontal="right" vertical="center"/>
    </xf>
    <xf numFmtId="165" fontId="11" fillId="0" borderId="15" xfId="4" applyFont="1" applyFill="1" applyBorder="1" applyAlignment="1">
      <alignment horizontal="right" vertical="center"/>
    </xf>
    <xf numFmtId="43" fontId="1" fillId="0" borderId="0" xfId="3" applyNumberFormat="1" applyFont="1" applyAlignment="1">
      <alignment vertical="center"/>
    </xf>
    <xf numFmtId="0" fontId="8" fillId="8" borderId="16" xfId="3" applyFont="1" applyFill="1" applyBorder="1" applyAlignment="1">
      <alignment horizontal="left" vertical="center" indent="1"/>
    </xf>
    <xf numFmtId="165" fontId="18" fillId="8" borderId="7" xfId="4" applyFont="1" applyFill="1" applyBorder="1" applyAlignment="1">
      <alignment horizontal="right" vertical="center"/>
    </xf>
    <xf numFmtId="0" fontId="17" fillId="6" borderId="11" xfId="5" applyFont="1" applyFill="1" applyBorder="1" applyAlignment="1">
      <alignment horizontal="left" vertical="center" indent="2"/>
    </xf>
    <xf numFmtId="44" fontId="1" fillId="0" borderId="0" xfId="2" applyAlignment="1">
      <alignment vertical="center"/>
    </xf>
    <xf numFmtId="0" fontId="19" fillId="0" borderId="0" xfId="3" applyFont="1" applyAlignment="1">
      <alignment horizontal="center" vertical="center"/>
    </xf>
    <xf numFmtId="165" fontId="18" fillId="0" borderId="15" xfId="4" applyFont="1" applyFill="1" applyBorder="1" applyAlignment="1">
      <alignment horizontal="right" vertical="center"/>
    </xf>
    <xf numFmtId="0" fontId="17" fillId="6" borderId="9" xfId="5" applyFont="1" applyFill="1" applyBorder="1" applyAlignment="1">
      <alignment horizontal="left" vertical="center" indent="2"/>
    </xf>
    <xf numFmtId="0" fontId="17" fillId="6" borderId="17" xfId="5" applyFont="1" applyFill="1" applyBorder="1" applyAlignment="1">
      <alignment horizontal="left" vertical="center" indent="2"/>
    </xf>
    <xf numFmtId="0" fontId="17" fillId="0" borderId="0" xfId="5" applyFont="1" applyAlignment="1">
      <alignment horizontal="left" vertical="center"/>
    </xf>
    <xf numFmtId="0" fontId="11" fillId="5" borderId="16" xfId="3" applyFont="1" applyFill="1" applyBorder="1" applyAlignment="1">
      <alignment horizontal="left" vertical="center"/>
    </xf>
    <xf numFmtId="0" fontId="17" fillId="0" borderId="9" xfId="5" applyFont="1" applyBorder="1" applyAlignment="1">
      <alignment horizontal="left" vertical="center" indent="2"/>
    </xf>
    <xf numFmtId="165" fontId="3" fillId="0" borderId="8" xfId="4" applyFont="1" applyFill="1" applyBorder="1" applyAlignment="1">
      <alignment horizontal="right" vertical="center"/>
    </xf>
    <xf numFmtId="0" fontId="17" fillId="6" borderId="0" xfId="5" applyFont="1" applyFill="1" applyAlignment="1">
      <alignment horizontal="left" vertical="center"/>
    </xf>
    <xf numFmtId="165" fontId="3" fillId="9" borderId="8" xfId="4" applyFont="1" applyFill="1" applyBorder="1" applyAlignment="1">
      <alignment horizontal="right" vertical="center"/>
    </xf>
    <xf numFmtId="165" fontId="20" fillId="9" borderId="8" xfId="4" applyFont="1" applyFill="1" applyBorder="1" applyAlignment="1">
      <alignment horizontal="right" vertical="center"/>
    </xf>
    <xf numFmtId="0" fontId="11" fillId="10" borderId="0" xfId="3" applyFont="1" applyFill="1" applyAlignment="1">
      <alignment horizontal="left" vertical="center"/>
    </xf>
    <xf numFmtId="165" fontId="11" fillId="10" borderId="18" xfId="4" applyFont="1" applyFill="1" applyBorder="1" applyAlignment="1">
      <alignment horizontal="right" vertical="center"/>
    </xf>
    <xf numFmtId="0" fontId="8" fillId="0" borderId="0" xfId="3" applyFont="1" applyAlignment="1">
      <alignment horizontal="center" vertical="center"/>
    </xf>
    <xf numFmtId="44" fontId="3" fillId="0" borderId="0" xfId="2" applyFont="1" applyAlignment="1">
      <alignment vertical="center"/>
    </xf>
    <xf numFmtId="0" fontId="21" fillId="0" borderId="0" xfId="3" applyFont="1" applyAlignment="1">
      <alignment vertical="center"/>
    </xf>
    <xf numFmtId="165" fontId="21" fillId="0" borderId="8" xfId="4" applyFont="1" applyFill="1" applyBorder="1" applyAlignment="1">
      <alignment horizontal="right" vertical="center"/>
    </xf>
    <xf numFmtId="0" fontId="22" fillId="0" borderId="0" xfId="3" applyFont="1" applyAlignment="1">
      <alignment vertical="center"/>
    </xf>
    <xf numFmtId="0" fontId="11" fillId="10" borderId="6" xfId="3" applyFont="1" applyFill="1" applyBorder="1" applyAlignment="1">
      <alignment horizontal="left" vertical="center"/>
    </xf>
    <xf numFmtId="0" fontId="11" fillId="11" borderId="3" xfId="3" applyFont="1" applyFill="1" applyBorder="1" applyAlignment="1">
      <alignment vertical="center"/>
    </xf>
    <xf numFmtId="165" fontId="11" fillId="11" borderId="4" xfId="4" applyFont="1" applyFill="1" applyBorder="1" applyAlignment="1">
      <alignment horizontal="right" vertical="center"/>
    </xf>
    <xf numFmtId="0" fontId="11" fillId="12" borderId="3" xfId="3" applyFont="1" applyFill="1" applyBorder="1" applyAlignment="1">
      <alignment vertical="center"/>
    </xf>
    <xf numFmtId="165" fontId="11" fillId="12" borderId="4" xfId="4" applyFont="1" applyFill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166" fontId="18" fillId="13" borderId="19" xfId="1" applyNumberFormat="1" applyFont="1" applyFill="1" applyBorder="1" applyAlignment="1">
      <alignment horizontal="left" indent="1"/>
    </xf>
    <xf numFmtId="166" fontId="18" fillId="13" borderId="20" xfId="1" applyNumberFormat="1" applyFont="1" applyFill="1" applyBorder="1" applyAlignment="1">
      <alignment horizontal="left" indent="1"/>
    </xf>
    <xf numFmtId="166" fontId="18" fillId="14" borderId="21" xfId="1" applyNumberFormat="1" applyFont="1" applyFill="1" applyBorder="1"/>
    <xf numFmtId="166" fontId="18" fillId="0" borderId="0" xfId="1" applyNumberFormat="1" applyFont="1"/>
    <xf numFmtId="0" fontId="23" fillId="0" borderId="0" xfId="0" applyFont="1" applyProtection="1">
      <protection locked="0"/>
    </xf>
    <xf numFmtId="14" fontId="8" fillId="3" borderId="2" xfId="3" applyNumberFormat="1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left" vertical="top" wrapText="1"/>
    </xf>
    <xf numFmtId="164" fontId="9" fillId="0" borderId="0" xfId="3" applyNumberFormat="1" applyFont="1" applyAlignment="1">
      <alignment horizontal="center" vertical="center"/>
    </xf>
    <xf numFmtId="0" fontId="10" fillId="2" borderId="0" xfId="3" applyFont="1" applyFill="1" applyAlignment="1">
      <alignment horizontal="center" vertical="center" wrapText="1"/>
    </xf>
  </cellXfs>
  <cellStyles count="6">
    <cellStyle name="Moeda" xfId="2" builtinId="4"/>
    <cellStyle name="Normal" xfId="0" builtinId="0"/>
    <cellStyle name="Normal 11" xfId="3" xr:uid="{59E8DD50-22DB-4238-8EF4-EFEE9CA5EE8D}"/>
    <cellStyle name="Normal 8 2" xfId="5" xr:uid="{2C43AB54-B2B7-44E7-BE31-5AED153FD9A7}"/>
    <cellStyle name="Vírgula" xfId="1" builtinId="3"/>
    <cellStyle name="Vírgula 12" xfId="4" xr:uid="{54A55055-7C9B-41CE-BCBF-A3FCBE30D934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106786</xdr:colOff>
      <xdr:row>3</xdr:row>
      <xdr:rowOff>20366</xdr:rowOff>
    </xdr:from>
    <xdr:to>
      <xdr:col>17</xdr:col>
      <xdr:colOff>1160764</xdr:colOff>
      <xdr:row>8</xdr:row>
      <xdr:rowOff>96677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16AAEB7-32B6-4BAA-8648-D65B4765D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7956" y="711881"/>
          <a:ext cx="5822193" cy="1105011"/>
        </a:xfrm>
        <a:prstGeom prst="rect">
          <a:avLst/>
        </a:prstGeom>
      </xdr:spPr>
    </xdr:pic>
    <xdr:clientData/>
  </xdr:twoCellAnchor>
  <xdr:oneCellAnchor>
    <xdr:from>
      <xdr:col>11</xdr:col>
      <xdr:colOff>24670</xdr:colOff>
      <xdr:row>0</xdr:row>
      <xdr:rowOff>172402</xdr:rowOff>
    </xdr:from>
    <xdr:ext cx="1825083" cy="1831745"/>
    <xdr:pic>
      <xdr:nvPicPr>
        <xdr:cNvPr id="3" name="Imagem 2">
          <a:extLst>
            <a:ext uri="{FF2B5EF4-FFF2-40B4-BE49-F238E27FC236}">
              <a16:creationId xmlns:a16="http://schemas.microsoft.com/office/drawing/2014/main" id="{DCFBA523-7214-42AE-B44B-266CE845F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1733" y="172402"/>
          <a:ext cx="1825083" cy="18317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017B-10C4-4EDD-93A1-5B0ADF2E2E9F}">
  <sheetPr>
    <outlinePr summaryBelow="0"/>
  </sheetPr>
  <dimension ref="B2:Z164"/>
  <sheetViews>
    <sheetView showGridLines="0" tabSelected="1" zoomScale="80" zoomScaleNormal="80" workbookViewId="0">
      <pane xSplit="8" ySplit="21" topLeftCell="I22" activePane="bottomRight" state="frozen"/>
      <selection pane="topRight" activeCell="I1" sqref="I1"/>
      <selection pane="bottomLeft" activeCell="A14" sqref="A14"/>
      <selection pane="bottomRight" activeCell="A165" sqref="A165:XFD177"/>
    </sheetView>
  </sheetViews>
  <sheetFormatPr defaultColWidth="12.5546875" defaultRowHeight="14.4" outlineLevelRow="1"/>
  <cols>
    <col min="1" max="1" width="4" style="3" customWidth="1"/>
    <col min="2" max="2" width="11" style="1" hidden="1" customWidth="1"/>
    <col min="3" max="3" width="9" style="1" hidden="1" customWidth="1"/>
    <col min="4" max="4" width="15.44140625" style="1" hidden="1" customWidth="1"/>
    <col min="5" max="5" width="20.44140625" style="2" hidden="1" customWidth="1"/>
    <col min="6" max="6" width="3.109375" style="1" hidden="1" customWidth="1"/>
    <col min="7" max="7" width="43.77734375" style="3" customWidth="1"/>
    <col min="8" max="8" width="1.88671875" style="3" customWidth="1"/>
    <col min="9" max="20" width="17.33203125" style="3" customWidth="1"/>
    <col min="21" max="21" width="1.44140625" style="3" customWidth="1"/>
    <col min="22" max="22" width="20.6640625" style="4" customWidth="1"/>
    <col min="23" max="23" width="20" style="5" customWidth="1"/>
    <col min="24" max="24" width="15.109375" style="3" bestFit="1" customWidth="1"/>
    <col min="25" max="25" width="13.21875" style="3" bestFit="1" customWidth="1"/>
    <col min="26" max="26" width="14.44140625" style="3" bestFit="1" customWidth="1"/>
    <col min="27" max="27" width="5.77734375" style="3" customWidth="1"/>
    <col min="28" max="16384" width="12.5546875" style="3"/>
  </cols>
  <sheetData>
    <row r="2" spans="7:22">
      <c r="G2" s="72" t="s">
        <v>0</v>
      </c>
    </row>
    <row r="3" spans="7:22" ht="26.4" customHeight="1">
      <c r="G3" s="7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7:22" ht="18.75" customHeight="1">
      <c r="G4" s="7" t="s">
        <v>1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7:22" ht="15.6">
      <c r="G5" s="72" t="s">
        <v>2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7:22" ht="15.6">
      <c r="G6" s="72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7:22" ht="15.6">
      <c r="G7" s="7" t="s">
        <v>3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7:22" ht="15.6">
      <c r="G8" s="7" t="s">
        <v>4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7:22" ht="15.6" customHeight="1">
      <c r="G9" s="7" t="s">
        <v>5</v>
      </c>
      <c r="I9" s="73" t="s">
        <v>6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</row>
    <row r="10" spans="7:22" ht="15.6" customHeight="1">
      <c r="G10" s="72" t="s">
        <v>7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</row>
    <row r="11" spans="7:22" ht="15.6" customHeight="1">
      <c r="G11" s="72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</row>
    <row r="12" spans="7:22" ht="15.6" customHeight="1">
      <c r="G12" s="72" t="s">
        <v>8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</row>
    <row r="13" spans="7:22" ht="15.6" customHeight="1">
      <c r="G13" s="72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7:22" ht="15.6" customHeight="1">
      <c r="G14" s="74" t="s">
        <v>9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</row>
    <row r="15" spans="7:22" ht="15.6">
      <c r="G15" s="74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7:22" ht="28.2" customHeight="1">
      <c r="G16" s="74"/>
      <c r="I16" s="9" t="s">
        <v>10</v>
      </c>
      <c r="J16" s="9" t="s">
        <v>11</v>
      </c>
      <c r="K16" s="9" t="s">
        <v>12</v>
      </c>
      <c r="L16" s="9" t="s">
        <v>13</v>
      </c>
      <c r="M16" s="9" t="s">
        <v>14</v>
      </c>
      <c r="N16" s="10" t="s">
        <v>15</v>
      </c>
      <c r="O16" s="10" t="s">
        <v>16</v>
      </c>
      <c r="P16" s="10" t="s">
        <v>17</v>
      </c>
      <c r="Q16" s="10" t="s">
        <v>18</v>
      </c>
      <c r="R16" s="10" t="s">
        <v>19</v>
      </c>
      <c r="S16" s="10" t="s">
        <v>20</v>
      </c>
      <c r="T16" s="10" t="s">
        <v>21</v>
      </c>
      <c r="U16" s="11"/>
      <c r="V16" s="71" t="s">
        <v>353</v>
      </c>
    </row>
    <row r="17" spans="2:24" ht="7.2" customHeight="1">
      <c r="G17" s="12"/>
    </row>
    <row r="18" spans="2:24" ht="5.0999999999999996" customHeight="1">
      <c r="G18" s="12"/>
    </row>
    <row r="19" spans="2:24" ht="18" customHeight="1" thickBot="1">
      <c r="G19" s="13" t="s">
        <v>22</v>
      </c>
      <c r="I19" s="14">
        <v>638966.35</v>
      </c>
      <c r="J19" s="14">
        <v>40579.859999999957</v>
      </c>
      <c r="K19" s="14">
        <v>655619.4</v>
      </c>
      <c r="L19" s="14">
        <v>590670.9700000002</v>
      </c>
      <c r="M19" s="14">
        <v>380445.87000000017</v>
      </c>
      <c r="N19" s="14">
        <v>111544.38000000008</v>
      </c>
      <c r="O19" s="14">
        <v>2175.6600000000394</v>
      </c>
      <c r="P19" s="14">
        <v>269000.34999999969</v>
      </c>
      <c r="Q19" s="14">
        <v>437516.15999999963</v>
      </c>
      <c r="R19" s="14">
        <v>463530.89999999967</v>
      </c>
      <c r="S19" s="14">
        <v>460274.88999999966</v>
      </c>
      <c r="T19" s="14">
        <v>123045.95999999951</v>
      </c>
      <c r="U19" s="15"/>
      <c r="V19" s="14">
        <f>SUM(I19:T19)</f>
        <v>4173370.7499999986</v>
      </c>
    </row>
    <row r="20" spans="2:24" ht="3" customHeight="1" thickTop="1">
      <c r="G20" s="16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2:24" ht="18" customHeight="1" thickBot="1">
      <c r="B21" s="18" t="s">
        <v>23</v>
      </c>
      <c r="C21" s="18" t="s">
        <v>24</v>
      </c>
      <c r="D21" s="18" t="s">
        <v>25</v>
      </c>
      <c r="E21" s="19" t="s">
        <v>26</v>
      </c>
      <c r="G21" s="13" t="s">
        <v>27</v>
      </c>
      <c r="I21" s="14">
        <v>634346.07999999996</v>
      </c>
      <c r="J21" s="14">
        <v>323731.44999999995</v>
      </c>
      <c r="K21" s="14">
        <v>203827.18999999997</v>
      </c>
      <c r="L21" s="14">
        <v>109053.04999999996</v>
      </c>
      <c r="M21" s="14">
        <v>87775.449999999953</v>
      </c>
      <c r="N21" s="14">
        <v>69004.499999999956</v>
      </c>
      <c r="O21" s="14">
        <v>165.41999999994965</v>
      </c>
      <c r="P21" s="14">
        <v>650410.27999999991</v>
      </c>
      <c r="Q21" s="14">
        <v>304281.22999999986</v>
      </c>
      <c r="R21" s="14">
        <v>177410.67999999991</v>
      </c>
      <c r="S21" s="14">
        <v>4797.1499999999205</v>
      </c>
      <c r="T21" s="14">
        <v>93766.379999999903</v>
      </c>
      <c r="U21" s="15"/>
      <c r="V21" s="14">
        <f>SUM(I21:T21)</f>
        <v>2658568.8599999994</v>
      </c>
    </row>
    <row r="22" spans="2:24" ht="5.0999999999999996" customHeight="1" thickTop="1">
      <c r="B22" s="20"/>
      <c r="C22" s="20"/>
      <c r="D22" s="20"/>
      <c r="E22" s="21"/>
      <c r="G22" s="12"/>
    </row>
    <row r="23" spans="2:24" ht="18" customHeight="1" collapsed="1">
      <c r="G23" s="22" t="s">
        <v>28</v>
      </c>
      <c r="I23" s="23">
        <v>0</v>
      </c>
      <c r="J23" s="23">
        <v>1309282.1000000001</v>
      </c>
      <c r="K23" s="23">
        <v>654641.05000000005</v>
      </c>
      <c r="L23" s="23">
        <v>654641.05000000005</v>
      </c>
      <c r="M23" s="23">
        <v>654641.05000000005</v>
      </c>
      <c r="N23" s="23">
        <v>0</v>
      </c>
      <c r="O23" s="23">
        <v>2961253.9699999997</v>
      </c>
      <c r="P23" s="23">
        <v>750098.83</v>
      </c>
      <c r="Q23" s="23">
        <v>750089.88</v>
      </c>
      <c r="R23" s="23">
        <v>750098.83</v>
      </c>
      <c r="S23" s="23">
        <v>750089.88</v>
      </c>
      <c r="T23" s="23">
        <v>1454751.37</v>
      </c>
      <c r="U23" s="24"/>
      <c r="V23" s="23">
        <f>SUM(I23:T23)</f>
        <v>10689588.010000002</v>
      </c>
    </row>
    <row r="24" spans="2:24" ht="18" hidden="1" customHeight="1" outlineLevel="1">
      <c r="B24" s="25">
        <v>48715</v>
      </c>
      <c r="C24" s="1">
        <v>111</v>
      </c>
      <c r="D24" s="1" t="s">
        <v>29</v>
      </c>
      <c r="E24" s="2" t="s">
        <v>30</v>
      </c>
      <c r="F24" s="25"/>
      <c r="G24" s="26" t="s">
        <v>31</v>
      </c>
      <c r="I24" s="27">
        <v>0</v>
      </c>
      <c r="J24" s="27">
        <v>1309282.1000000001</v>
      </c>
      <c r="K24" s="27">
        <v>654641.05000000005</v>
      </c>
      <c r="L24" s="27">
        <v>654641.05000000005</v>
      </c>
      <c r="M24" s="27">
        <v>654641.05000000005</v>
      </c>
      <c r="N24" s="27">
        <v>0</v>
      </c>
      <c r="O24" s="27">
        <v>2961253.9699999997</v>
      </c>
      <c r="P24" s="27">
        <v>750098.83</v>
      </c>
      <c r="Q24" s="27">
        <v>750089.88</v>
      </c>
      <c r="R24" s="27">
        <v>750098.83</v>
      </c>
      <c r="S24" s="27">
        <v>750089.88</v>
      </c>
      <c r="T24" s="27">
        <v>1454751.37</v>
      </c>
      <c r="U24" s="28"/>
      <c r="V24" s="29">
        <v>6984558.0499999998</v>
      </c>
    </row>
    <row r="25" spans="2:24" ht="18" hidden="1" customHeight="1" outlineLevel="1">
      <c r="E25" s="2" t="s">
        <v>32</v>
      </c>
      <c r="G25" s="30" t="s">
        <v>33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8"/>
      <c r="V25" s="29">
        <v>0</v>
      </c>
    </row>
    <row r="26" spans="2:24" ht="4.5" customHeight="1">
      <c r="E26" s="2" t="s">
        <v>32</v>
      </c>
      <c r="G26" s="31"/>
      <c r="I26" s="32"/>
      <c r="J26" s="32"/>
      <c r="K26" s="32"/>
      <c r="L26" s="32"/>
      <c r="M26" s="32"/>
      <c r="N26" s="33"/>
      <c r="O26" s="33"/>
      <c r="P26" s="33"/>
      <c r="Q26" s="33"/>
      <c r="R26" s="33"/>
      <c r="S26" s="33"/>
      <c r="T26" s="33"/>
      <c r="U26" s="33"/>
      <c r="V26" s="29"/>
    </row>
    <row r="27" spans="2:24" ht="17.399999999999999" customHeight="1">
      <c r="E27" s="2" t="s">
        <v>32</v>
      </c>
      <c r="G27" s="34" t="s">
        <v>34</v>
      </c>
      <c r="I27" s="35">
        <v>799574.83</v>
      </c>
      <c r="J27" s="35">
        <v>719162.22000000009</v>
      </c>
      <c r="K27" s="35">
        <v>729214.63</v>
      </c>
      <c r="L27" s="35">
        <v>805177.87999999989</v>
      </c>
      <c r="M27" s="35">
        <v>858601.01</v>
      </c>
      <c r="N27" s="35">
        <v>461426.48000000004</v>
      </c>
      <c r="O27" s="35">
        <v>1489196.12</v>
      </c>
      <c r="P27" s="35">
        <v>801134.65</v>
      </c>
      <c r="Q27" s="35">
        <v>713384.7799999998</v>
      </c>
      <c r="R27" s="35">
        <v>777864.27</v>
      </c>
      <c r="S27" s="35">
        <v>854435.26000000013</v>
      </c>
      <c r="T27" s="35">
        <v>553202.85</v>
      </c>
      <c r="U27" s="36"/>
      <c r="V27" s="35">
        <f>V28+V44+V70+V84+V88+V90+V96+V101+V110</f>
        <v>9562374.9800000004</v>
      </c>
      <c r="X27" s="37"/>
    </row>
    <row r="28" spans="2:24" ht="18" customHeight="1" collapsed="1">
      <c r="G28" s="38" t="s">
        <v>35</v>
      </c>
      <c r="I28" s="39">
        <f>SUM(I29:I43)</f>
        <v>402602.50999999995</v>
      </c>
      <c r="J28" s="39">
        <f t="shared" ref="J28:T28" si="0">SUM(J29:J43)</f>
        <v>323235.38</v>
      </c>
      <c r="K28" s="39">
        <f t="shared" si="0"/>
        <v>328077.81999999995</v>
      </c>
      <c r="L28" s="39">
        <f t="shared" si="0"/>
        <v>360514.3</v>
      </c>
      <c r="M28" s="39">
        <f t="shared" si="0"/>
        <v>362364.82000000007</v>
      </c>
      <c r="N28" s="39">
        <f t="shared" si="0"/>
        <v>23308.12</v>
      </c>
      <c r="O28" s="39">
        <f t="shared" si="0"/>
        <v>888104.60000000009</v>
      </c>
      <c r="P28" s="39">
        <f t="shared" si="0"/>
        <v>354036.04999999993</v>
      </c>
      <c r="Q28" s="39">
        <f t="shared" si="0"/>
        <v>330722.63999999996</v>
      </c>
      <c r="R28" s="39">
        <f t="shared" si="0"/>
        <v>355066.56</v>
      </c>
      <c r="S28" s="39">
        <f t="shared" si="0"/>
        <v>475921.60999999993</v>
      </c>
      <c r="T28" s="39">
        <f t="shared" si="0"/>
        <v>151852.22999999998</v>
      </c>
      <c r="V28" s="39">
        <f>SUM(V29:V43)</f>
        <v>4355806.6399999997</v>
      </c>
      <c r="X28" s="37"/>
    </row>
    <row r="29" spans="2:24" ht="18" hidden="1" customHeight="1" outlineLevel="1">
      <c r="B29" s="25">
        <v>48715</v>
      </c>
      <c r="C29" s="1">
        <v>6</v>
      </c>
      <c r="D29" s="1" t="s">
        <v>36</v>
      </c>
      <c r="E29" s="2" t="s">
        <v>37</v>
      </c>
      <c r="F29" s="25"/>
      <c r="G29" s="40" t="s">
        <v>38</v>
      </c>
      <c r="I29" s="27">
        <v>309150.05</v>
      </c>
      <c r="J29" s="27">
        <v>300417.02</v>
      </c>
      <c r="K29" s="27">
        <v>322806.09999999998</v>
      </c>
      <c r="L29" s="27">
        <v>337032.84</v>
      </c>
      <c r="M29" s="27">
        <v>335022.07</v>
      </c>
      <c r="N29" s="27">
        <v>0</v>
      </c>
      <c r="O29" s="27">
        <v>594546.54</v>
      </c>
      <c r="P29" s="27">
        <v>305893.00999999995</v>
      </c>
      <c r="Q29" s="27">
        <v>286277.71000000002</v>
      </c>
      <c r="R29" s="27">
        <v>281918.94999999995</v>
      </c>
      <c r="S29" s="27">
        <v>274526.94</v>
      </c>
      <c r="T29" s="27">
        <v>11931.89</v>
      </c>
      <c r="U29" s="28"/>
      <c r="V29" s="29">
        <f>SUM(I29:T29)</f>
        <v>3359523.12</v>
      </c>
      <c r="X29" s="41"/>
    </row>
    <row r="30" spans="2:24" ht="18" hidden="1" customHeight="1" outlineLevel="1">
      <c r="B30" s="25">
        <v>48715</v>
      </c>
      <c r="C30" s="1">
        <v>7</v>
      </c>
      <c r="D30" s="1" t="s">
        <v>39</v>
      </c>
      <c r="E30" s="2" t="s">
        <v>40</v>
      </c>
      <c r="F30" s="25"/>
      <c r="G30" s="40" t="s">
        <v>41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8"/>
      <c r="V30" s="29">
        <f t="shared" ref="V30:V43" si="1">SUM(I30:T30)</f>
        <v>0</v>
      </c>
      <c r="X30" s="41"/>
    </row>
    <row r="31" spans="2:24" ht="18" hidden="1" customHeight="1" outlineLevel="1">
      <c r="B31" s="25">
        <v>48717</v>
      </c>
      <c r="C31" s="1">
        <v>8</v>
      </c>
      <c r="D31" s="1" t="s">
        <v>42</v>
      </c>
      <c r="E31" s="2" t="s">
        <v>43</v>
      </c>
      <c r="F31" s="25"/>
      <c r="G31" s="40" t="s">
        <v>44</v>
      </c>
      <c r="I31" s="27">
        <v>0</v>
      </c>
      <c r="J31" s="27">
        <v>0</v>
      </c>
      <c r="K31" s="27">
        <v>0</v>
      </c>
      <c r="L31" s="27">
        <v>0</v>
      </c>
      <c r="M31" s="27">
        <v>5600</v>
      </c>
      <c r="N31" s="27">
        <v>0</v>
      </c>
      <c r="O31" s="27">
        <v>0</v>
      </c>
      <c r="P31" s="27">
        <v>0</v>
      </c>
      <c r="Q31" s="27">
        <v>0</v>
      </c>
      <c r="R31" s="27">
        <v>17100</v>
      </c>
      <c r="S31" s="27">
        <v>163439.33999999997</v>
      </c>
      <c r="T31" s="27">
        <v>118570.01999999999</v>
      </c>
      <c r="U31" s="28"/>
      <c r="V31" s="29">
        <f t="shared" si="1"/>
        <v>304709.36</v>
      </c>
      <c r="X31" s="41"/>
    </row>
    <row r="32" spans="2:24" ht="18" hidden="1" customHeight="1" outlineLevel="1">
      <c r="B32" s="25">
        <v>48717</v>
      </c>
      <c r="C32" s="1">
        <v>9</v>
      </c>
      <c r="D32" s="1" t="s">
        <v>45</v>
      </c>
      <c r="E32" s="2" t="s">
        <v>46</v>
      </c>
      <c r="F32" s="25"/>
      <c r="G32" s="40" t="s">
        <v>47</v>
      </c>
      <c r="I32" s="27">
        <v>78736.78</v>
      </c>
      <c r="J32" s="27">
        <v>14464.37</v>
      </c>
      <c r="K32" s="27">
        <v>5271.72</v>
      </c>
      <c r="L32" s="27">
        <v>0</v>
      </c>
      <c r="M32" s="27">
        <v>13240.630000000001</v>
      </c>
      <c r="N32" s="27">
        <v>13815.3</v>
      </c>
      <c r="O32" s="27">
        <v>13028.21</v>
      </c>
      <c r="P32" s="27">
        <v>30109.71</v>
      </c>
      <c r="Q32" s="27">
        <v>22277.360000000001</v>
      </c>
      <c r="R32" s="27">
        <v>45607.71</v>
      </c>
      <c r="S32" s="27">
        <v>16204.099999999999</v>
      </c>
      <c r="T32" s="27">
        <v>21350.32</v>
      </c>
      <c r="U32" s="28"/>
      <c r="V32" s="29">
        <f t="shared" si="1"/>
        <v>274106.21000000002</v>
      </c>
      <c r="X32" s="41"/>
    </row>
    <row r="33" spans="2:24" ht="18" hidden="1" customHeight="1" outlineLevel="1">
      <c r="B33" s="25">
        <v>48717</v>
      </c>
      <c r="C33" s="1">
        <v>10</v>
      </c>
      <c r="D33" s="1" t="s">
        <v>48</v>
      </c>
      <c r="E33" s="2" t="s">
        <v>49</v>
      </c>
      <c r="F33" s="25"/>
      <c r="G33" s="40" t="s">
        <v>50</v>
      </c>
      <c r="I33" s="27">
        <v>0</v>
      </c>
      <c r="J33" s="27">
        <v>0</v>
      </c>
      <c r="K33" s="27">
        <v>0</v>
      </c>
      <c r="L33" s="27">
        <v>13000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8"/>
      <c r="V33" s="29">
        <f t="shared" si="1"/>
        <v>13000</v>
      </c>
      <c r="X33" s="41"/>
    </row>
    <row r="34" spans="2:24" ht="18" hidden="1" customHeight="1" outlineLevel="1">
      <c r="B34" s="25">
        <v>48717</v>
      </c>
      <c r="C34" s="1">
        <v>101</v>
      </c>
      <c r="D34" s="1" t="s">
        <v>51</v>
      </c>
      <c r="E34" s="2" t="s">
        <v>52</v>
      </c>
      <c r="F34" s="25"/>
      <c r="G34" s="40" t="s">
        <v>53</v>
      </c>
      <c r="I34" s="27">
        <v>2630.02</v>
      </c>
      <c r="J34" s="27">
        <v>742.42</v>
      </c>
      <c r="K34" s="27">
        <v>0</v>
      </c>
      <c r="L34" s="27">
        <v>615.91999999999996</v>
      </c>
      <c r="M34" s="27">
        <v>1578.53</v>
      </c>
      <c r="N34" s="27">
        <v>0</v>
      </c>
      <c r="O34" s="27">
        <v>69004.150000000009</v>
      </c>
      <c r="P34" s="27">
        <v>3607.6</v>
      </c>
      <c r="Q34" s="27">
        <v>2544.2199999999998</v>
      </c>
      <c r="R34" s="27">
        <v>0</v>
      </c>
      <c r="S34" s="27">
        <v>301.81</v>
      </c>
      <c r="T34" s="27">
        <v>0</v>
      </c>
      <c r="U34" s="28"/>
      <c r="V34" s="29">
        <f t="shared" si="1"/>
        <v>81024.670000000013</v>
      </c>
      <c r="X34" s="41"/>
    </row>
    <row r="35" spans="2:24" ht="18" hidden="1" customHeight="1" outlineLevel="1">
      <c r="B35" s="25">
        <v>48717</v>
      </c>
      <c r="C35" s="1">
        <v>102</v>
      </c>
      <c r="D35" s="1" t="s">
        <v>54</v>
      </c>
      <c r="E35" s="2" t="s">
        <v>55</v>
      </c>
      <c r="F35" s="25"/>
      <c r="G35" s="40" t="s">
        <v>56</v>
      </c>
      <c r="I35" s="27">
        <v>12085.66</v>
      </c>
      <c r="J35" s="27">
        <v>7611.57</v>
      </c>
      <c r="K35" s="27">
        <v>0</v>
      </c>
      <c r="L35" s="27">
        <v>9865.5400000000009</v>
      </c>
      <c r="M35" s="27">
        <v>6923.59</v>
      </c>
      <c r="N35" s="27">
        <v>9492.82</v>
      </c>
      <c r="O35" s="27">
        <v>211525.7</v>
      </c>
      <c r="P35" s="27">
        <v>14425.73</v>
      </c>
      <c r="Q35" s="27">
        <v>19623.349999999999</v>
      </c>
      <c r="R35" s="27">
        <v>10439.9</v>
      </c>
      <c r="S35" s="27">
        <v>21449.420000000002</v>
      </c>
      <c r="T35" s="27">
        <v>0</v>
      </c>
      <c r="U35" s="28"/>
      <c r="V35" s="29">
        <f t="shared" si="1"/>
        <v>323443.27999999997</v>
      </c>
      <c r="X35" s="41"/>
    </row>
    <row r="36" spans="2:24" ht="18" hidden="1" customHeight="1" outlineLevel="1">
      <c r="B36" s="25">
        <v>48717</v>
      </c>
      <c r="C36" s="1">
        <v>103</v>
      </c>
      <c r="D36" s="1" t="s">
        <v>57</v>
      </c>
      <c r="E36" s="2" t="s">
        <v>58</v>
      </c>
      <c r="F36" s="25"/>
      <c r="G36" s="40" t="s">
        <v>59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8"/>
      <c r="V36" s="29">
        <f t="shared" si="1"/>
        <v>0</v>
      </c>
      <c r="X36" s="41"/>
    </row>
    <row r="37" spans="2:24" ht="18" hidden="1" customHeight="1" outlineLevel="1">
      <c r="B37" s="25">
        <v>48715</v>
      </c>
      <c r="C37" s="1">
        <v>11</v>
      </c>
      <c r="D37" s="1" t="s">
        <v>60</v>
      </c>
      <c r="E37" s="2" t="s">
        <v>61</v>
      </c>
      <c r="F37" s="25"/>
      <c r="G37" s="40" t="s">
        <v>62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8"/>
      <c r="V37" s="29">
        <f t="shared" si="1"/>
        <v>0</v>
      </c>
      <c r="X37" s="41"/>
    </row>
    <row r="38" spans="2:24" ht="18" hidden="1" customHeight="1" outlineLevel="1">
      <c r="B38" s="25">
        <v>48717</v>
      </c>
      <c r="C38" s="1">
        <v>12</v>
      </c>
      <c r="D38" s="1" t="s">
        <v>63</v>
      </c>
      <c r="E38" s="2" t="s">
        <v>64</v>
      </c>
      <c r="F38" s="25"/>
      <c r="G38" s="40" t="s">
        <v>65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8"/>
      <c r="V38" s="29">
        <f t="shared" si="1"/>
        <v>0</v>
      </c>
      <c r="X38" s="41"/>
    </row>
    <row r="39" spans="2:24" ht="18" hidden="1" customHeight="1" outlineLevel="1">
      <c r="B39" s="25">
        <v>48717</v>
      </c>
      <c r="C39" s="1">
        <v>13</v>
      </c>
      <c r="D39" s="1" t="s">
        <v>66</v>
      </c>
      <c r="E39" s="2" t="s">
        <v>67</v>
      </c>
      <c r="F39" s="25"/>
      <c r="G39" s="40" t="s">
        <v>68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8"/>
      <c r="V39" s="29">
        <f t="shared" si="1"/>
        <v>0</v>
      </c>
      <c r="X39" s="41"/>
    </row>
    <row r="40" spans="2:24" ht="18" hidden="1" customHeight="1" outlineLevel="1">
      <c r="B40" s="25">
        <v>48717</v>
      </c>
      <c r="C40" s="1">
        <v>15</v>
      </c>
      <c r="D40" s="1" t="s">
        <v>69</v>
      </c>
      <c r="E40" s="2" t="s">
        <v>70</v>
      </c>
      <c r="F40" s="25"/>
      <c r="G40" s="40" t="s">
        <v>71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8"/>
      <c r="V40" s="29">
        <f t="shared" si="1"/>
        <v>0</v>
      </c>
      <c r="X40" s="41"/>
    </row>
    <row r="41" spans="2:24" ht="18" hidden="1" customHeight="1" outlineLevel="1">
      <c r="B41" s="25">
        <v>48717</v>
      </c>
      <c r="C41" s="1">
        <v>16</v>
      </c>
      <c r="D41" s="1" t="s">
        <v>72</v>
      </c>
      <c r="E41" s="2" t="s">
        <v>73</v>
      </c>
      <c r="F41" s="25"/>
      <c r="G41" s="40" t="s">
        <v>74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8"/>
      <c r="V41" s="29">
        <f t="shared" si="1"/>
        <v>0</v>
      </c>
      <c r="X41" s="41"/>
    </row>
    <row r="42" spans="2:24" ht="18" hidden="1" customHeight="1" outlineLevel="1">
      <c r="B42" s="25">
        <v>48717</v>
      </c>
      <c r="C42" s="1">
        <v>17</v>
      </c>
      <c r="D42" s="1" t="s">
        <v>75</v>
      </c>
      <c r="E42" s="2" t="s">
        <v>76</v>
      </c>
      <c r="F42" s="25"/>
      <c r="G42" s="40" t="s">
        <v>77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8"/>
      <c r="V42" s="29">
        <f t="shared" si="1"/>
        <v>0</v>
      </c>
      <c r="X42" s="41"/>
    </row>
    <row r="43" spans="2:24" ht="18" hidden="1" customHeight="1" outlineLevel="1">
      <c r="B43" s="25">
        <v>48717</v>
      </c>
      <c r="C43" s="1">
        <v>18</v>
      </c>
      <c r="D43" s="1" t="s">
        <v>78</v>
      </c>
      <c r="E43" s="2" t="s">
        <v>79</v>
      </c>
      <c r="F43" s="25"/>
      <c r="G43" s="40" t="s">
        <v>80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8"/>
      <c r="V43" s="29">
        <f t="shared" si="1"/>
        <v>0</v>
      </c>
      <c r="X43" s="41"/>
    </row>
    <row r="44" spans="2:24" ht="18" customHeight="1" collapsed="1">
      <c r="B44" s="42"/>
      <c r="D44" s="42"/>
      <c r="F44" s="42"/>
      <c r="G44" s="38" t="s">
        <v>81</v>
      </c>
      <c r="I44" s="39">
        <f>SUM(I45:I69)</f>
        <v>45226.15</v>
      </c>
      <c r="J44" s="39">
        <f t="shared" ref="J44:T44" si="2">SUM(J45:J69)</f>
        <v>30646.439999999995</v>
      </c>
      <c r="K44" s="39">
        <f t="shared" si="2"/>
        <v>32848.879999999997</v>
      </c>
      <c r="L44" s="39">
        <f t="shared" si="2"/>
        <v>37891.89</v>
      </c>
      <c r="M44" s="39">
        <f t="shared" si="2"/>
        <v>45469.279999999999</v>
      </c>
      <c r="N44" s="39">
        <f t="shared" si="2"/>
        <v>45961.4</v>
      </c>
      <c r="O44" s="39">
        <f t="shared" si="2"/>
        <v>62031.179999999993</v>
      </c>
      <c r="P44" s="39">
        <f t="shared" si="2"/>
        <v>38175.93</v>
      </c>
      <c r="Q44" s="39">
        <f t="shared" si="2"/>
        <v>36279.93</v>
      </c>
      <c r="R44" s="39">
        <f t="shared" si="2"/>
        <v>49608.71</v>
      </c>
      <c r="S44" s="39">
        <f t="shared" si="2"/>
        <v>46359.020000000004</v>
      </c>
      <c r="T44" s="39">
        <f t="shared" si="2"/>
        <v>64704.84</v>
      </c>
      <c r="U44" s="43"/>
      <c r="V44" s="39">
        <f>SUM(V45:V69)</f>
        <v>535203.65</v>
      </c>
      <c r="X44" s="41"/>
    </row>
    <row r="45" spans="2:24" ht="18" hidden="1" customHeight="1" outlineLevel="1">
      <c r="B45" s="25">
        <v>48715</v>
      </c>
      <c r="C45" s="1">
        <v>23</v>
      </c>
      <c r="D45" s="1" t="s">
        <v>82</v>
      </c>
      <c r="E45" s="2" t="s">
        <v>83</v>
      </c>
      <c r="F45" s="25"/>
      <c r="G45" s="40" t="s">
        <v>84</v>
      </c>
      <c r="I45" s="27">
        <v>2350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3700</v>
      </c>
      <c r="S45" s="27">
        <v>0</v>
      </c>
      <c r="T45" s="27">
        <v>0</v>
      </c>
      <c r="U45" s="28"/>
      <c r="V45" s="29">
        <f>SUM(I45:T45)</f>
        <v>6050</v>
      </c>
      <c r="X45" s="41"/>
    </row>
    <row r="46" spans="2:24" ht="18" hidden="1" customHeight="1" outlineLevel="1">
      <c r="B46" s="25">
        <v>48715</v>
      </c>
      <c r="C46" s="1">
        <v>24</v>
      </c>
      <c r="D46" s="1" t="s">
        <v>85</v>
      </c>
      <c r="E46" s="2" t="s">
        <v>86</v>
      </c>
      <c r="F46" s="25"/>
      <c r="G46" s="40" t="s">
        <v>87</v>
      </c>
      <c r="I46" s="27">
        <v>574.77</v>
      </c>
      <c r="J46" s="27">
        <v>574.77</v>
      </c>
      <c r="K46" s="27">
        <v>599.76</v>
      </c>
      <c r="L46" s="27">
        <v>599.76</v>
      </c>
      <c r="M46" s="27">
        <v>624.75</v>
      </c>
      <c r="N46" s="27">
        <v>417.9</v>
      </c>
      <c r="O46" s="27">
        <v>1398.4</v>
      </c>
      <c r="P46" s="27">
        <v>398.4</v>
      </c>
      <c r="Q46" s="27">
        <v>398.4</v>
      </c>
      <c r="R46" s="27">
        <v>398.4</v>
      </c>
      <c r="S46" s="27">
        <v>0</v>
      </c>
      <c r="T46" s="27">
        <v>896.40000000000009</v>
      </c>
      <c r="U46" s="28"/>
      <c r="V46" s="29">
        <f t="shared" ref="V46:V111" si="3">SUM(I46:T46)</f>
        <v>6881.7099999999991</v>
      </c>
      <c r="X46" s="41"/>
    </row>
    <row r="47" spans="2:24" ht="18" hidden="1" customHeight="1" outlineLevel="1">
      <c r="B47" s="25">
        <v>48715</v>
      </c>
      <c r="C47" s="1">
        <v>25</v>
      </c>
      <c r="D47" s="1" t="s">
        <v>88</v>
      </c>
      <c r="E47" s="2" t="s">
        <v>89</v>
      </c>
      <c r="F47" s="25"/>
      <c r="G47" s="40" t="s">
        <v>90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8"/>
      <c r="V47" s="29">
        <f t="shared" si="3"/>
        <v>0</v>
      </c>
      <c r="X47" s="41"/>
    </row>
    <row r="48" spans="2:24" ht="18" hidden="1" customHeight="1" outlineLevel="1">
      <c r="B48" s="25">
        <v>48715</v>
      </c>
      <c r="C48" s="1">
        <v>26</v>
      </c>
      <c r="D48" s="1" t="s">
        <v>91</v>
      </c>
      <c r="E48" s="2" t="s">
        <v>92</v>
      </c>
      <c r="F48" s="25"/>
      <c r="G48" s="40" t="s">
        <v>93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8"/>
      <c r="V48" s="29">
        <f t="shared" si="3"/>
        <v>0</v>
      </c>
      <c r="X48" s="41"/>
    </row>
    <row r="49" spans="2:24" ht="18" hidden="1" customHeight="1" outlineLevel="1">
      <c r="B49" s="25">
        <v>48715</v>
      </c>
      <c r="C49" s="1">
        <v>27</v>
      </c>
      <c r="D49" s="1" t="s">
        <v>94</v>
      </c>
      <c r="E49" s="2" t="s">
        <v>95</v>
      </c>
      <c r="F49" s="25"/>
      <c r="G49" s="40" t="s">
        <v>96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8"/>
      <c r="V49" s="29">
        <f t="shared" si="3"/>
        <v>0</v>
      </c>
      <c r="X49" s="41"/>
    </row>
    <row r="50" spans="2:24" ht="18" hidden="1" customHeight="1" outlineLevel="1">
      <c r="B50" s="25">
        <v>48715</v>
      </c>
      <c r="C50" s="1">
        <v>28</v>
      </c>
      <c r="D50" s="1" t="s">
        <v>97</v>
      </c>
      <c r="E50" s="2" t="s">
        <v>98</v>
      </c>
      <c r="F50" s="25"/>
      <c r="G50" s="40" t="s">
        <v>99</v>
      </c>
      <c r="I50" s="27">
        <v>3495</v>
      </c>
      <c r="J50" s="27">
        <v>0</v>
      </c>
      <c r="K50" s="27">
        <v>358.5</v>
      </c>
      <c r="L50" s="27">
        <v>0</v>
      </c>
      <c r="M50" s="27">
        <v>0</v>
      </c>
      <c r="N50" s="27">
        <v>0</v>
      </c>
      <c r="O50" s="27">
        <v>0</v>
      </c>
      <c r="P50" s="27">
        <v>1969.33</v>
      </c>
      <c r="Q50" s="27">
        <v>0</v>
      </c>
      <c r="R50" s="27">
        <v>0</v>
      </c>
      <c r="S50" s="27">
        <v>0</v>
      </c>
      <c r="T50" s="27">
        <v>0</v>
      </c>
      <c r="U50" s="28"/>
      <c r="V50" s="29">
        <f t="shared" si="3"/>
        <v>5822.83</v>
      </c>
      <c r="X50" s="41"/>
    </row>
    <row r="51" spans="2:24" ht="18" hidden="1" customHeight="1" outlineLevel="1">
      <c r="B51" s="25">
        <v>48715</v>
      </c>
      <c r="C51" s="1">
        <v>29</v>
      </c>
      <c r="D51" s="1" t="s">
        <v>100</v>
      </c>
      <c r="E51" s="2" t="s">
        <v>101</v>
      </c>
      <c r="F51" s="25"/>
      <c r="G51" s="40" t="s">
        <v>102</v>
      </c>
      <c r="I51" s="27">
        <v>6034.5</v>
      </c>
      <c r="J51" s="27">
        <v>0</v>
      </c>
      <c r="K51" s="27">
        <v>699</v>
      </c>
      <c r="L51" s="27">
        <v>2086.8000000000002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852</v>
      </c>
      <c r="S51" s="27">
        <v>2647.59</v>
      </c>
      <c r="T51" s="27">
        <v>1683.95</v>
      </c>
      <c r="U51" s="28"/>
      <c r="V51" s="29">
        <f t="shared" si="3"/>
        <v>14003.84</v>
      </c>
      <c r="X51" s="41"/>
    </row>
    <row r="52" spans="2:24" ht="18" hidden="1" customHeight="1" outlineLevel="1">
      <c r="B52" s="25">
        <v>48715</v>
      </c>
      <c r="C52" s="1">
        <v>30</v>
      </c>
      <c r="D52" s="1" t="s">
        <v>103</v>
      </c>
      <c r="E52" s="2" t="s">
        <v>104</v>
      </c>
      <c r="F52" s="25"/>
      <c r="G52" s="40" t="s">
        <v>105</v>
      </c>
      <c r="I52" s="27">
        <v>250</v>
      </c>
      <c r="J52" s="27">
        <v>170</v>
      </c>
      <c r="K52" s="27">
        <v>220</v>
      </c>
      <c r="L52" s="27">
        <v>120</v>
      </c>
      <c r="M52" s="27">
        <v>60</v>
      </c>
      <c r="N52" s="27">
        <v>0</v>
      </c>
      <c r="O52" s="27">
        <v>90</v>
      </c>
      <c r="P52" s="27">
        <v>100</v>
      </c>
      <c r="Q52" s="27">
        <v>780</v>
      </c>
      <c r="R52" s="27">
        <v>1200</v>
      </c>
      <c r="S52" s="27">
        <v>0</v>
      </c>
      <c r="T52" s="27">
        <v>900</v>
      </c>
      <c r="U52" s="28"/>
      <c r="V52" s="29">
        <f t="shared" si="3"/>
        <v>3890</v>
      </c>
      <c r="X52" s="41"/>
    </row>
    <row r="53" spans="2:24" ht="18" hidden="1" customHeight="1" outlineLevel="1">
      <c r="B53" s="25">
        <v>48715</v>
      </c>
      <c r="C53" s="1">
        <v>113</v>
      </c>
      <c r="D53" s="1" t="s">
        <v>106</v>
      </c>
      <c r="E53" s="2" t="s">
        <v>107</v>
      </c>
      <c r="F53" s="25"/>
      <c r="G53" s="40" t="s">
        <v>108</v>
      </c>
      <c r="I53" s="27"/>
      <c r="J53" s="27"/>
      <c r="K53" s="27"/>
      <c r="L53" s="27"/>
      <c r="M53" s="27"/>
      <c r="N53" s="27"/>
      <c r="O53" s="27"/>
      <c r="P53" s="27">
        <v>2300</v>
      </c>
      <c r="Q53" s="27">
        <v>0</v>
      </c>
      <c r="R53" s="27">
        <v>0</v>
      </c>
      <c r="S53" s="27">
        <v>0</v>
      </c>
      <c r="T53" s="27">
        <v>0</v>
      </c>
      <c r="U53" s="28"/>
      <c r="V53" s="29">
        <f t="shared" si="3"/>
        <v>2300</v>
      </c>
      <c r="X53" s="41"/>
    </row>
    <row r="54" spans="2:24" ht="18" hidden="1" customHeight="1" outlineLevel="1">
      <c r="B54" s="25">
        <v>48715</v>
      </c>
      <c r="C54" s="1">
        <v>31</v>
      </c>
      <c r="D54" s="1" t="s">
        <v>109</v>
      </c>
      <c r="E54" s="2" t="s">
        <v>110</v>
      </c>
      <c r="F54" s="25"/>
      <c r="G54" s="40" t="s">
        <v>111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1035</v>
      </c>
      <c r="R54" s="27">
        <v>1058.8</v>
      </c>
      <c r="S54" s="27">
        <v>1185</v>
      </c>
      <c r="T54" s="27">
        <v>0</v>
      </c>
      <c r="U54" s="28"/>
      <c r="V54" s="29">
        <f t="shared" si="3"/>
        <v>3278.8</v>
      </c>
      <c r="X54" s="41"/>
    </row>
    <row r="55" spans="2:24" ht="18" hidden="1" customHeight="1" outlineLevel="1">
      <c r="B55" s="25">
        <v>48715</v>
      </c>
      <c r="C55" s="1">
        <v>32</v>
      </c>
      <c r="D55" s="1" t="s">
        <v>112</v>
      </c>
      <c r="E55" s="2" t="s">
        <v>113</v>
      </c>
      <c r="F55" s="25"/>
      <c r="G55" s="40" t="s">
        <v>114</v>
      </c>
      <c r="I55" s="27">
        <v>435.84000000000003</v>
      </c>
      <c r="J55" s="27">
        <v>0</v>
      </c>
      <c r="K55" s="27">
        <v>2220</v>
      </c>
      <c r="L55" s="27">
        <v>450</v>
      </c>
      <c r="M55" s="27">
        <v>208.5</v>
      </c>
      <c r="N55" s="27">
        <v>200</v>
      </c>
      <c r="O55" s="27">
        <v>240</v>
      </c>
      <c r="P55" s="27">
        <v>0</v>
      </c>
      <c r="Q55" s="27">
        <v>0</v>
      </c>
      <c r="R55" s="27">
        <v>1035.75</v>
      </c>
      <c r="S55" s="27">
        <v>1900</v>
      </c>
      <c r="T55" s="27">
        <v>9091</v>
      </c>
      <c r="U55" s="28"/>
      <c r="V55" s="29">
        <f t="shared" si="3"/>
        <v>15781.09</v>
      </c>
      <c r="X55" s="41"/>
    </row>
    <row r="56" spans="2:24" ht="18" hidden="1" customHeight="1" outlineLevel="1">
      <c r="B56" s="25">
        <v>48715</v>
      </c>
      <c r="C56" s="1">
        <v>33</v>
      </c>
      <c r="D56" s="1" t="s">
        <v>115</v>
      </c>
      <c r="E56" s="2" t="s">
        <v>116</v>
      </c>
      <c r="F56" s="25"/>
      <c r="G56" s="40" t="s">
        <v>117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8"/>
      <c r="V56" s="29">
        <f t="shared" si="3"/>
        <v>0</v>
      </c>
      <c r="X56" s="41"/>
    </row>
    <row r="57" spans="2:24" ht="18" hidden="1" customHeight="1" outlineLevel="1">
      <c r="B57" s="25">
        <v>48715</v>
      </c>
      <c r="C57" s="1">
        <v>34</v>
      </c>
      <c r="D57" s="1" t="s">
        <v>118</v>
      </c>
      <c r="E57" s="2" t="s">
        <v>119</v>
      </c>
      <c r="F57" s="25"/>
      <c r="G57" s="40" t="s">
        <v>120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8"/>
      <c r="V57" s="29">
        <f t="shared" si="3"/>
        <v>0</v>
      </c>
      <c r="X57" s="41"/>
    </row>
    <row r="58" spans="2:24" ht="18" hidden="1" customHeight="1" outlineLevel="1">
      <c r="B58" s="25">
        <v>48715</v>
      </c>
      <c r="C58" s="1">
        <v>35</v>
      </c>
      <c r="D58" s="1" t="s">
        <v>121</v>
      </c>
      <c r="E58" s="2" t="s">
        <v>122</v>
      </c>
      <c r="F58" s="25"/>
      <c r="G58" s="40" t="s">
        <v>123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8"/>
      <c r="V58" s="29">
        <f t="shared" si="3"/>
        <v>0</v>
      </c>
      <c r="X58" s="41"/>
    </row>
    <row r="59" spans="2:24" ht="18" hidden="1" customHeight="1" outlineLevel="1">
      <c r="B59" s="25">
        <v>48715</v>
      </c>
      <c r="C59" s="1">
        <v>36</v>
      </c>
      <c r="D59" s="1" t="s">
        <v>124</v>
      </c>
      <c r="E59" s="2" t="s">
        <v>125</v>
      </c>
      <c r="F59" s="25"/>
      <c r="G59" s="40" t="s">
        <v>126</v>
      </c>
      <c r="I59" s="27">
        <v>12023.16</v>
      </c>
      <c r="J59" s="27">
        <v>10929.05</v>
      </c>
      <c r="K59" s="27">
        <v>12239.38</v>
      </c>
      <c r="L59" s="27">
        <v>12363.050000000001</v>
      </c>
      <c r="M59" s="27">
        <v>11027.35</v>
      </c>
      <c r="N59" s="27">
        <v>17607.29</v>
      </c>
      <c r="O59" s="27">
        <v>11437.11</v>
      </c>
      <c r="P59" s="27">
        <v>9097.1299999999992</v>
      </c>
      <c r="Q59" s="27">
        <v>12956.630000000001</v>
      </c>
      <c r="R59" s="27">
        <v>13421.560000000001</v>
      </c>
      <c r="S59" s="27">
        <v>13364.48</v>
      </c>
      <c r="T59" s="27">
        <v>19219.77</v>
      </c>
      <c r="U59" s="28"/>
      <c r="V59" s="29">
        <f t="shared" si="3"/>
        <v>155685.96</v>
      </c>
      <c r="X59" s="41"/>
    </row>
    <row r="60" spans="2:24" ht="18" hidden="1" customHeight="1" outlineLevel="1">
      <c r="B60" s="25">
        <v>48715</v>
      </c>
      <c r="C60" s="1">
        <v>37</v>
      </c>
      <c r="D60" s="1" t="s">
        <v>127</v>
      </c>
      <c r="E60" s="2" t="s">
        <v>128</v>
      </c>
      <c r="F60" s="25"/>
      <c r="G60" s="40" t="s">
        <v>129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8"/>
      <c r="V60" s="29">
        <f t="shared" si="3"/>
        <v>0</v>
      </c>
      <c r="X60" s="41"/>
    </row>
    <row r="61" spans="2:24" ht="18" hidden="1" customHeight="1" outlineLevel="1">
      <c r="B61" s="25">
        <v>48715</v>
      </c>
      <c r="C61" s="1">
        <v>38</v>
      </c>
      <c r="D61" s="1" t="s">
        <v>130</v>
      </c>
      <c r="E61" s="2" t="s">
        <v>131</v>
      </c>
      <c r="F61" s="25"/>
      <c r="G61" s="40" t="s">
        <v>132</v>
      </c>
      <c r="I61" s="27">
        <v>1198.1400000000001</v>
      </c>
      <c r="J61" s="27">
        <v>4448.45</v>
      </c>
      <c r="K61" s="27">
        <v>2641.1</v>
      </c>
      <c r="L61" s="27">
        <v>2241.02</v>
      </c>
      <c r="M61" s="27">
        <v>1375.93</v>
      </c>
      <c r="N61" s="27">
        <v>0</v>
      </c>
      <c r="O61" s="27">
        <v>4981.4400000000005</v>
      </c>
      <c r="P61" s="27">
        <v>3907.8</v>
      </c>
      <c r="Q61" s="27">
        <v>3466.32</v>
      </c>
      <c r="R61" s="27">
        <v>3427.07</v>
      </c>
      <c r="S61" s="27">
        <v>2421.0500000000002</v>
      </c>
      <c r="T61" s="27">
        <v>0</v>
      </c>
      <c r="U61" s="28"/>
      <c r="V61" s="29">
        <f t="shared" si="3"/>
        <v>30108.32</v>
      </c>
      <c r="X61" s="41"/>
    </row>
    <row r="62" spans="2:24" ht="18" hidden="1" customHeight="1" outlineLevel="1">
      <c r="B62" s="25">
        <v>48715</v>
      </c>
      <c r="C62" s="1">
        <v>39</v>
      </c>
      <c r="D62" s="1" t="s">
        <v>133</v>
      </c>
      <c r="E62" s="2" t="s">
        <v>134</v>
      </c>
      <c r="F62" s="25"/>
      <c r="G62" s="40" t="s">
        <v>135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8"/>
      <c r="V62" s="29">
        <f t="shared" si="3"/>
        <v>0</v>
      </c>
      <c r="X62" s="41"/>
    </row>
    <row r="63" spans="2:24" ht="18" hidden="1" customHeight="1" outlineLevel="1">
      <c r="B63" s="25">
        <v>48715</v>
      </c>
      <c r="C63" s="1">
        <v>40</v>
      </c>
      <c r="D63" s="1" t="s">
        <v>136</v>
      </c>
      <c r="E63" s="2" t="s">
        <v>137</v>
      </c>
      <c r="F63" s="25"/>
      <c r="G63" s="40" t="s">
        <v>138</v>
      </c>
      <c r="I63" s="27">
        <v>13019.74</v>
      </c>
      <c r="J63" s="27">
        <v>12395.72</v>
      </c>
      <c r="K63" s="27">
        <v>12186.9</v>
      </c>
      <c r="L63" s="27">
        <v>12846.72</v>
      </c>
      <c r="M63" s="27">
        <v>13669.62</v>
      </c>
      <c r="N63" s="27">
        <v>13908.75</v>
      </c>
      <c r="O63" s="27">
        <v>13356.58</v>
      </c>
      <c r="P63" s="27">
        <v>13417.46</v>
      </c>
      <c r="Q63" s="27">
        <v>13665.19</v>
      </c>
      <c r="R63" s="27">
        <v>14915.13</v>
      </c>
      <c r="S63" s="27">
        <v>14621.32</v>
      </c>
      <c r="T63" s="27">
        <v>16495.61</v>
      </c>
      <c r="U63" s="28"/>
      <c r="V63" s="29">
        <f t="shared" si="3"/>
        <v>164498.74000000005</v>
      </c>
      <c r="X63" s="41"/>
    </row>
    <row r="64" spans="2:24" ht="18" hidden="1" customHeight="1" outlineLevel="1">
      <c r="B64" s="25">
        <v>48715</v>
      </c>
      <c r="C64" s="1">
        <v>41</v>
      </c>
      <c r="D64" s="1" t="s">
        <v>139</v>
      </c>
      <c r="E64" s="2" t="s">
        <v>140</v>
      </c>
      <c r="F64" s="25"/>
      <c r="G64" s="40" t="s">
        <v>141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24777.789999999997</v>
      </c>
      <c r="P64" s="27">
        <v>0</v>
      </c>
      <c r="Q64" s="27">
        <v>0</v>
      </c>
      <c r="R64" s="27">
        <v>0</v>
      </c>
      <c r="S64" s="27">
        <v>74.25</v>
      </c>
      <c r="T64" s="27">
        <v>0</v>
      </c>
      <c r="U64" s="28"/>
      <c r="V64" s="29">
        <f t="shared" si="3"/>
        <v>24852.039999999997</v>
      </c>
      <c r="X64" s="41"/>
    </row>
    <row r="65" spans="2:26" ht="18" hidden="1" customHeight="1" outlineLevel="1">
      <c r="B65" s="25">
        <v>48715</v>
      </c>
      <c r="C65" s="1">
        <v>42</v>
      </c>
      <c r="D65" s="1" t="s">
        <v>142</v>
      </c>
      <c r="E65" s="2" t="s">
        <v>143</v>
      </c>
      <c r="F65" s="25"/>
      <c r="G65" s="40" t="s">
        <v>144</v>
      </c>
      <c r="I65" s="27">
        <v>0</v>
      </c>
      <c r="J65" s="27">
        <v>0</v>
      </c>
      <c r="K65" s="27">
        <v>1000</v>
      </c>
      <c r="L65" s="27">
        <v>0</v>
      </c>
      <c r="M65" s="27">
        <v>0</v>
      </c>
      <c r="N65" s="27">
        <v>5400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120</v>
      </c>
      <c r="U65" s="28"/>
      <c r="V65" s="29">
        <f t="shared" si="3"/>
        <v>6520</v>
      </c>
      <c r="X65" s="41"/>
    </row>
    <row r="66" spans="2:26" ht="18" hidden="1" customHeight="1" outlineLevel="1">
      <c r="B66" s="25">
        <v>48715</v>
      </c>
      <c r="C66" s="1">
        <v>43</v>
      </c>
      <c r="D66" s="1" t="s">
        <v>145</v>
      </c>
      <c r="E66" s="2" t="s">
        <v>146</v>
      </c>
      <c r="F66" s="25"/>
      <c r="G66" s="40" t="s">
        <v>147</v>
      </c>
      <c r="I66" s="27">
        <v>2158</v>
      </c>
      <c r="J66" s="27">
        <v>278.19</v>
      </c>
      <c r="K66" s="27">
        <v>0</v>
      </c>
      <c r="L66" s="27">
        <v>0</v>
      </c>
      <c r="M66" s="27">
        <v>116.82</v>
      </c>
      <c r="N66" s="27">
        <v>850</v>
      </c>
      <c r="O66" s="27">
        <v>30</v>
      </c>
      <c r="P66" s="27">
        <v>150</v>
      </c>
      <c r="Q66" s="27">
        <v>90</v>
      </c>
      <c r="R66" s="27">
        <v>3803</v>
      </c>
      <c r="S66" s="27">
        <v>90</v>
      </c>
      <c r="T66" s="27">
        <v>1080</v>
      </c>
      <c r="U66" s="28"/>
      <c r="V66" s="29">
        <f t="shared" si="3"/>
        <v>8646.01</v>
      </c>
      <c r="X66" s="41"/>
    </row>
    <row r="67" spans="2:26" ht="18" hidden="1" customHeight="1" outlineLevel="1">
      <c r="B67" s="25">
        <v>48715</v>
      </c>
      <c r="C67" s="1">
        <v>44</v>
      </c>
      <c r="D67" s="1" t="s">
        <v>148</v>
      </c>
      <c r="E67" s="2" t="s">
        <v>149</v>
      </c>
      <c r="F67" s="25"/>
      <c r="G67" s="40" t="s">
        <v>150</v>
      </c>
      <c r="I67" s="27">
        <v>3687</v>
      </c>
      <c r="J67" s="27">
        <v>1850.26</v>
      </c>
      <c r="K67" s="27">
        <v>684.24</v>
      </c>
      <c r="L67" s="27">
        <v>3050</v>
      </c>
      <c r="M67" s="27">
        <v>11473.83</v>
      </c>
      <c r="N67" s="27">
        <v>4142.9799999999996</v>
      </c>
      <c r="O67" s="27">
        <v>1567.23</v>
      </c>
      <c r="P67" s="27">
        <v>1182.73</v>
      </c>
      <c r="Q67" s="27">
        <v>3888.39</v>
      </c>
      <c r="R67" s="27">
        <v>5797</v>
      </c>
      <c r="S67" s="27">
        <v>2815.33</v>
      </c>
      <c r="T67" s="27">
        <v>4502.3099999999995</v>
      </c>
      <c r="U67" s="28"/>
      <c r="V67" s="29">
        <f t="shared" si="3"/>
        <v>44641.3</v>
      </c>
      <c r="X67" s="41"/>
    </row>
    <row r="68" spans="2:26" ht="18" hidden="1" customHeight="1" outlineLevel="1">
      <c r="B68" s="25">
        <v>48715</v>
      </c>
      <c r="C68" s="1">
        <v>45</v>
      </c>
      <c r="D68" s="1" t="s">
        <v>151</v>
      </c>
      <c r="E68" s="2" t="s">
        <v>152</v>
      </c>
      <c r="F68" s="25"/>
      <c r="G68" s="40" t="s">
        <v>153</v>
      </c>
      <c r="I68" s="27">
        <v>0</v>
      </c>
      <c r="J68" s="27">
        <v>0</v>
      </c>
      <c r="K68" s="27">
        <v>0</v>
      </c>
      <c r="L68" s="27">
        <v>4134.54</v>
      </c>
      <c r="M68" s="27">
        <v>4112.4799999999996</v>
      </c>
      <c r="N68" s="27">
        <v>3153.08</v>
      </c>
      <c r="O68" s="27">
        <v>4152.63</v>
      </c>
      <c r="P68" s="27">
        <v>3153.08</v>
      </c>
      <c r="Q68" s="27">
        <v>0</v>
      </c>
      <c r="R68" s="27">
        <v>0</v>
      </c>
      <c r="S68" s="27">
        <v>7240</v>
      </c>
      <c r="T68" s="27">
        <v>10715.8</v>
      </c>
      <c r="U68" s="28"/>
      <c r="V68" s="29">
        <f t="shared" si="3"/>
        <v>36661.61</v>
      </c>
      <c r="X68" s="41"/>
    </row>
    <row r="69" spans="2:26" ht="18" hidden="1" customHeight="1" outlineLevel="1">
      <c r="B69" s="25">
        <v>48715</v>
      </c>
      <c r="C69" s="1">
        <v>46</v>
      </c>
      <c r="D69" s="1" t="s">
        <v>154</v>
      </c>
      <c r="E69" s="2" t="s">
        <v>155</v>
      </c>
      <c r="F69" s="25"/>
      <c r="G69" s="40" t="s">
        <v>156</v>
      </c>
      <c r="I69" s="27">
        <v>0</v>
      </c>
      <c r="J69" s="27">
        <v>0</v>
      </c>
      <c r="K69" s="27">
        <v>0</v>
      </c>
      <c r="L69" s="27">
        <v>0</v>
      </c>
      <c r="M69" s="27">
        <v>2800</v>
      </c>
      <c r="N69" s="27">
        <v>281.39999999999998</v>
      </c>
      <c r="O69" s="27">
        <v>0</v>
      </c>
      <c r="P69" s="27">
        <v>2500</v>
      </c>
      <c r="Q69" s="27">
        <v>0</v>
      </c>
      <c r="R69" s="27">
        <v>0</v>
      </c>
      <c r="S69" s="27">
        <v>0</v>
      </c>
      <c r="T69" s="27">
        <v>0</v>
      </c>
      <c r="U69" s="28"/>
      <c r="V69" s="29">
        <f t="shared" si="3"/>
        <v>5581.4</v>
      </c>
      <c r="X69" s="41"/>
    </row>
    <row r="70" spans="2:26" ht="18" customHeight="1" collapsed="1">
      <c r="B70" s="42"/>
      <c r="C70" s="42"/>
      <c r="D70" s="42"/>
      <c r="F70" s="42"/>
      <c r="G70" s="38" t="s">
        <v>157</v>
      </c>
      <c r="I70" s="39">
        <f>SUM(I71:I83)</f>
        <v>314890.82</v>
      </c>
      <c r="J70" s="39">
        <f t="shared" ref="J70:T70" si="4">SUM(J71:J83)</f>
        <v>325271.71000000002</v>
      </c>
      <c r="K70" s="39">
        <f t="shared" si="4"/>
        <v>319338.26999999996</v>
      </c>
      <c r="L70" s="39">
        <f t="shared" si="4"/>
        <v>353442.77</v>
      </c>
      <c r="M70" s="39">
        <f t="shared" si="4"/>
        <v>355073.53</v>
      </c>
      <c r="N70" s="39">
        <f t="shared" si="4"/>
        <v>361964.02</v>
      </c>
      <c r="O70" s="39">
        <f t="shared" si="4"/>
        <v>392948.11</v>
      </c>
      <c r="P70" s="39">
        <f t="shared" si="4"/>
        <v>356348.84</v>
      </c>
      <c r="Q70" s="39">
        <f t="shared" si="4"/>
        <v>292388.07</v>
      </c>
      <c r="R70" s="39">
        <f t="shared" si="4"/>
        <v>327130.96999999997</v>
      </c>
      <c r="S70" s="39">
        <f t="shared" si="4"/>
        <v>283178.67000000004</v>
      </c>
      <c r="T70" s="39">
        <f t="shared" si="4"/>
        <v>285103.62</v>
      </c>
      <c r="U70" s="43"/>
      <c r="V70" s="39">
        <f>SUM(V71:V83)</f>
        <v>3967079.4000000004</v>
      </c>
      <c r="X70" s="41"/>
      <c r="Z70" s="41"/>
    </row>
    <row r="71" spans="2:26" ht="18" hidden="1" customHeight="1" outlineLevel="1">
      <c r="B71" s="25">
        <v>48715</v>
      </c>
      <c r="C71" s="1">
        <v>47</v>
      </c>
      <c r="D71" s="1" t="s">
        <v>158</v>
      </c>
      <c r="E71" s="2" t="s">
        <v>159</v>
      </c>
      <c r="F71" s="25"/>
      <c r="G71" s="40" t="s">
        <v>160</v>
      </c>
      <c r="I71" s="27">
        <v>5661.27</v>
      </c>
      <c r="J71" s="27">
        <v>5662.16</v>
      </c>
      <c r="K71" s="27">
        <v>5661.27</v>
      </c>
      <c r="L71" s="27">
        <v>5661.27</v>
      </c>
      <c r="M71" s="27">
        <v>6651.63</v>
      </c>
      <c r="N71" s="27">
        <v>5661.27</v>
      </c>
      <c r="O71" s="27">
        <v>5661.71</v>
      </c>
      <c r="P71" s="27">
        <v>1346.27</v>
      </c>
      <c r="Q71" s="27">
        <v>2346.25</v>
      </c>
      <c r="R71" s="27">
        <v>2346.25</v>
      </c>
      <c r="S71" s="27">
        <v>2346.25</v>
      </c>
      <c r="T71" s="27">
        <v>2346.25</v>
      </c>
      <c r="U71" s="28"/>
      <c r="V71" s="29">
        <f t="shared" si="3"/>
        <v>51351.85</v>
      </c>
      <c r="X71" s="41"/>
      <c r="Z71" s="41"/>
    </row>
    <row r="72" spans="2:26" ht="17.399999999999999" hidden="1" customHeight="1" outlineLevel="1">
      <c r="B72" s="25">
        <v>48715</v>
      </c>
      <c r="C72" s="1">
        <v>48</v>
      </c>
      <c r="D72" s="1" t="s">
        <v>161</v>
      </c>
      <c r="E72" s="2" t="s">
        <v>162</v>
      </c>
      <c r="F72" s="25"/>
      <c r="G72" s="40" t="s">
        <v>163</v>
      </c>
      <c r="I72" s="27">
        <v>6250</v>
      </c>
      <c r="J72" s="27">
        <v>6250</v>
      </c>
      <c r="K72" s="27">
        <v>6250</v>
      </c>
      <c r="L72" s="27">
        <v>6250</v>
      </c>
      <c r="M72" s="27">
        <v>6250</v>
      </c>
      <c r="N72" s="27">
        <v>6250</v>
      </c>
      <c r="O72" s="27">
        <v>6250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8"/>
      <c r="V72" s="29">
        <f t="shared" si="3"/>
        <v>43750</v>
      </c>
      <c r="X72" s="41"/>
      <c r="Z72" s="41"/>
    </row>
    <row r="73" spans="2:26" ht="18" hidden="1" customHeight="1" outlineLevel="1">
      <c r="B73" s="25">
        <v>48715</v>
      </c>
      <c r="C73" s="1">
        <v>49</v>
      </c>
      <c r="D73" s="1" t="s">
        <v>164</v>
      </c>
      <c r="E73" s="2" t="s">
        <v>165</v>
      </c>
      <c r="F73" s="25"/>
      <c r="G73" s="40" t="s">
        <v>166</v>
      </c>
      <c r="I73" s="27">
        <v>139005</v>
      </c>
      <c r="J73" s="27">
        <v>139005</v>
      </c>
      <c r="K73" s="27">
        <v>139005</v>
      </c>
      <c r="L73" s="27">
        <v>139005</v>
      </c>
      <c r="M73" s="27">
        <v>144620.25</v>
      </c>
      <c r="N73" s="27">
        <v>139005</v>
      </c>
      <c r="O73" s="27">
        <v>139005</v>
      </c>
      <c r="P73" s="27">
        <v>117422.5</v>
      </c>
      <c r="Q73" s="27">
        <v>105600</v>
      </c>
      <c r="R73" s="27">
        <v>134100</v>
      </c>
      <c r="S73" s="27">
        <v>108590</v>
      </c>
      <c r="T73" s="27">
        <v>119605</v>
      </c>
      <c r="U73" s="28"/>
      <c r="V73" s="29">
        <f t="shared" si="3"/>
        <v>1563967.75</v>
      </c>
      <c r="X73" s="41"/>
      <c r="Z73" s="41"/>
    </row>
    <row r="74" spans="2:26" ht="18" hidden="1" customHeight="1" outlineLevel="1">
      <c r="B74" s="25">
        <v>48715</v>
      </c>
      <c r="C74" s="1">
        <v>50</v>
      </c>
      <c r="D74" s="1" t="s">
        <v>167</v>
      </c>
      <c r="E74" s="2" t="s">
        <v>168</v>
      </c>
      <c r="F74" s="25"/>
      <c r="G74" s="40" t="s">
        <v>169</v>
      </c>
      <c r="I74" s="27">
        <v>4218</v>
      </c>
      <c r="J74" s="27">
        <v>2118</v>
      </c>
      <c r="K74" s="27">
        <v>2918</v>
      </c>
      <c r="L74" s="27">
        <v>8218</v>
      </c>
      <c r="M74" s="27">
        <v>8550</v>
      </c>
      <c r="N74" s="27">
        <v>6000</v>
      </c>
      <c r="O74" s="27">
        <v>20090</v>
      </c>
      <c r="P74" s="27">
        <v>19950</v>
      </c>
      <c r="Q74" s="27">
        <v>19278</v>
      </c>
      <c r="R74" s="27">
        <v>6000</v>
      </c>
      <c r="S74" s="27">
        <v>16830</v>
      </c>
      <c r="T74" s="27">
        <v>8800</v>
      </c>
      <c r="U74" s="28"/>
      <c r="V74" s="29">
        <f t="shared" si="3"/>
        <v>122970</v>
      </c>
      <c r="X74" s="41"/>
      <c r="Z74" s="41"/>
    </row>
    <row r="75" spans="2:26" ht="18" hidden="1" customHeight="1" outlineLevel="1">
      <c r="B75" s="25">
        <v>48715</v>
      </c>
      <c r="C75" s="1">
        <v>51</v>
      </c>
      <c r="D75" s="1" t="s">
        <v>170</v>
      </c>
      <c r="E75" s="2" t="s">
        <v>171</v>
      </c>
      <c r="F75" s="25"/>
      <c r="G75" s="40" t="s">
        <v>172</v>
      </c>
      <c r="I75" s="27">
        <v>7000</v>
      </c>
      <c r="J75" s="27">
        <v>7000</v>
      </c>
      <c r="K75" s="27">
        <v>7000</v>
      </c>
      <c r="L75" s="27">
        <v>7744</v>
      </c>
      <c r="M75" s="27">
        <v>7000</v>
      </c>
      <c r="N75" s="27">
        <v>19250</v>
      </c>
      <c r="O75" s="27">
        <v>22490</v>
      </c>
      <c r="P75" s="27">
        <v>39440</v>
      </c>
      <c r="Q75" s="27">
        <v>13720</v>
      </c>
      <c r="R75" s="27">
        <v>22250</v>
      </c>
      <c r="S75" s="27">
        <v>13300</v>
      </c>
      <c r="T75" s="27">
        <v>8167.8099999999995</v>
      </c>
      <c r="U75" s="28"/>
      <c r="V75" s="29">
        <f t="shared" si="3"/>
        <v>174361.81</v>
      </c>
      <c r="X75" s="41"/>
      <c r="Z75" s="41"/>
    </row>
    <row r="76" spans="2:26" ht="18" hidden="1" customHeight="1" outlineLevel="1">
      <c r="B76" s="25">
        <v>48715</v>
      </c>
      <c r="C76" s="1">
        <v>52</v>
      </c>
      <c r="D76" s="1" t="s">
        <v>173</v>
      </c>
      <c r="E76" s="2" t="s">
        <v>174</v>
      </c>
      <c r="F76" s="25"/>
      <c r="G76" s="40" t="s">
        <v>175</v>
      </c>
      <c r="I76" s="27">
        <v>23177.55</v>
      </c>
      <c r="J76" s="27">
        <v>23275.040000000001</v>
      </c>
      <c r="K76" s="27">
        <v>24076.49</v>
      </c>
      <c r="L76" s="27">
        <v>23042.99</v>
      </c>
      <c r="M76" s="27">
        <v>23934.14</v>
      </c>
      <c r="N76" s="27">
        <v>28426.240000000002</v>
      </c>
      <c r="O76" s="27">
        <v>23553.89</v>
      </c>
      <c r="P76" s="27">
        <v>19124.89</v>
      </c>
      <c r="Q76" s="27">
        <v>17731.25</v>
      </c>
      <c r="R76" s="27">
        <v>18112.150000000001</v>
      </c>
      <c r="S76" s="27">
        <v>21259.85</v>
      </c>
      <c r="T76" s="27">
        <v>15949.55</v>
      </c>
      <c r="U76" s="28"/>
      <c r="V76" s="29">
        <f t="shared" si="3"/>
        <v>261664.03000000003</v>
      </c>
      <c r="X76" s="41"/>
      <c r="Z76" s="41"/>
    </row>
    <row r="77" spans="2:26" ht="18" hidden="1" customHeight="1" outlineLevel="1">
      <c r="B77" s="25">
        <v>48715</v>
      </c>
      <c r="C77" s="1">
        <v>53</v>
      </c>
      <c r="D77" s="1" t="s">
        <v>176</v>
      </c>
      <c r="E77" s="2" t="s">
        <v>177</v>
      </c>
      <c r="F77" s="25"/>
      <c r="G77" s="40" t="s">
        <v>178</v>
      </c>
      <c r="I77" s="27">
        <v>27900</v>
      </c>
      <c r="J77" s="27">
        <v>30036</v>
      </c>
      <c r="K77" s="27">
        <v>28400</v>
      </c>
      <c r="L77" s="27">
        <v>30012</v>
      </c>
      <c r="M77" s="27">
        <v>29400</v>
      </c>
      <c r="N77" s="27">
        <v>27950</v>
      </c>
      <c r="O77" s="27">
        <v>34300</v>
      </c>
      <c r="P77" s="27">
        <v>30550</v>
      </c>
      <c r="Q77" s="27">
        <v>31050</v>
      </c>
      <c r="R77" s="27">
        <v>32050</v>
      </c>
      <c r="S77" s="27">
        <v>23750</v>
      </c>
      <c r="T77" s="27">
        <v>32750</v>
      </c>
      <c r="U77" s="28"/>
      <c r="V77" s="29">
        <f t="shared" si="3"/>
        <v>358148</v>
      </c>
      <c r="X77" s="41"/>
      <c r="Z77" s="41"/>
    </row>
    <row r="78" spans="2:26" ht="18" hidden="1" customHeight="1" outlineLevel="1">
      <c r="B78" s="25">
        <v>48715</v>
      </c>
      <c r="C78" s="1">
        <v>54</v>
      </c>
      <c r="D78" s="1" t="s">
        <v>179</v>
      </c>
      <c r="E78" s="2" t="s">
        <v>180</v>
      </c>
      <c r="F78" s="25"/>
      <c r="G78" s="40" t="s">
        <v>181</v>
      </c>
      <c r="I78" s="27">
        <v>80</v>
      </c>
      <c r="J78" s="27">
        <v>0</v>
      </c>
      <c r="K78" s="27">
        <v>0</v>
      </c>
      <c r="L78" s="27">
        <v>0</v>
      </c>
      <c r="M78" s="27">
        <v>120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8"/>
      <c r="V78" s="29">
        <f t="shared" si="3"/>
        <v>200</v>
      </c>
      <c r="X78" s="41"/>
      <c r="Z78" s="41"/>
    </row>
    <row r="79" spans="2:26" ht="18" hidden="1" customHeight="1" outlineLevel="1">
      <c r="B79" s="25">
        <v>48715</v>
      </c>
      <c r="C79" s="1">
        <v>55</v>
      </c>
      <c r="D79" s="1" t="s">
        <v>182</v>
      </c>
      <c r="E79" s="2" t="s">
        <v>183</v>
      </c>
      <c r="F79" s="25"/>
      <c r="G79" s="40" t="s">
        <v>184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8"/>
      <c r="V79" s="29">
        <f t="shared" si="3"/>
        <v>0</v>
      </c>
      <c r="X79" s="41"/>
      <c r="Z79" s="41"/>
    </row>
    <row r="80" spans="2:26" ht="18" hidden="1" customHeight="1" outlineLevel="1">
      <c r="B80" s="25">
        <v>48715</v>
      </c>
      <c r="C80" s="1">
        <v>56</v>
      </c>
      <c r="D80" s="1" t="s">
        <v>185</v>
      </c>
      <c r="E80" s="2" t="s">
        <v>186</v>
      </c>
      <c r="F80" s="25"/>
      <c r="G80" s="40" t="s">
        <v>187</v>
      </c>
      <c r="I80" s="27">
        <v>650</v>
      </c>
      <c r="J80" s="27">
        <v>6378</v>
      </c>
      <c r="K80" s="27">
        <v>480</v>
      </c>
      <c r="L80" s="27">
        <v>26762</v>
      </c>
      <c r="M80" s="27">
        <v>21800</v>
      </c>
      <c r="N80" s="27">
        <v>22674</v>
      </c>
      <c r="O80" s="27">
        <v>34850</v>
      </c>
      <c r="P80" s="27">
        <v>27151</v>
      </c>
      <c r="Q80" s="27">
        <v>20890</v>
      </c>
      <c r="R80" s="27">
        <v>38000</v>
      </c>
      <c r="S80" s="27">
        <v>22830</v>
      </c>
      <c r="T80" s="27">
        <v>26820</v>
      </c>
      <c r="U80" s="28"/>
      <c r="V80" s="29">
        <f t="shared" si="3"/>
        <v>249285</v>
      </c>
      <c r="X80" s="41"/>
      <c r="Z80" s="41"/>
    </row>
    <row r="81" spans="2:26" ht="18" hidden="1" customHeight="1" outlineLevel="1">
      <c r="B81" s="25">
        <v>48715</v>
      </c>
      <c r="C81" s="1">
        <v>57</v>
      </c>
      <c r="D81" s="1" t="s">
        <v>188</v>
      </c>
      <c r="E81" s="2" t="s">
        <v>189</v>
      </c>
      <c r="F81" s="25"/>
      <c r="G81" s="40" t="s">
        <v>190</v>
      </c>
      <c r="I81" s="27">
        <v>43502.42</v>
      </c>
      <c r="J81" s="27">
        <v>48100.93</v>
      </c>
      <c r="K81" s="27">
        <v>48100.93</v>
      </c>
      <c r="L81" s="27">
        <v>48100.93</v>
      </c>
      <c r="M81" s="27">
        <v>48100.93</v>
      </c>
      <c r="N81" s="27">
        <v>48100.93</v>
      </c>
      <c r="O81" s="27">
        <v>48100.93</v>
      </c>
      <c r="P81" s="27">
        <v>48100.93</v>
      </c>
      <c r="Q81" s="27">
        <v>24050.47</v>
      </c>
      <c r="R81" s="27">
        <v>24050.47</v>
      </c>
      <c r="S81" s="27">
        <v>24050.47</v>
      </c>
      <c r="T81" s="27">
        <v>20442.91</v>
      </c>
      <c r="U81" s="28"/>
      <c r="V81" s="29">
        <f t="shared" si="3"/>
        <v>472803.24999999994</v>
      </c>
      <c r="X81" s="41"/>
      <c r="Z81" s="41"/>
    </row>
    <row r="82" spans="2:26" ht="18" hidden="1" customHeight="1" outlineLevel="1">
      <c r="B82" s="25">
        <v>48715</v>
      </c>
      <c r="C82" s="1">
        <v>115</v>
      </c>
      <c r="D82" s="1" t="s">
        <v>191</v>
      </c>
      <c r="E82" s="2" t="s">
        <v>192</v>
      </c>
      <c r="F82" s="25"/>
      <c r="G82" s="40" t="s">
        <v>193</v>
      </c>
      <c r="I82" s="27">
        <v>27446.58</v>
      </c>
      <c r="J82" s="27">
        <v>27446.58</v>
      </c>
      <c r="K82" s="27">
        <v>27446.58</v>
      </c>
      <c r="L82" s="27">
        <v>28646.58</v>
      </c>
      <c r="M82" s="27">
        <v>28646.58</v>
      </c>
      <c r="N82" s="27">
        <v>28646.58</v>
      </c>
      <c r="O82" s="27">
        <v>28646.58</v>
      </c>
      <c r="P82" s="27">
        <v>28646.58</v>
      </c>
      <c r="Q82" s="27">
        <v>28722.1</v>
      </c>
      <c r="R82" s="27">
        <v>28722.1</v>
      </c>
      <c r="S82" s="27">
        <v>28722.1</v>
      </c>
      <c r="T82" s="27">
        <v>28722.1</v>
      </c>
      <c r="U82" s="28"/>
      <c r="V82" s="29">
        <f t="shared" si="3"/>
        <v>340461.04000000004</v>
      </c>
      <c r="X82" s="41"/>
      <c r="Z82" s="41"/>
    </row>
    <row r="83" spans="2:26" ht="18" hidden="1" customHeight="1" outlineLevel="1">
      <c r="B83" s="25">
        <v>48715</v>
      </c>
      <c r="C83" s="1">
        <v>58</v>
      </c>
      <c r="D83" s="1" t="s">
        <v>194</v>
      </c>
      <c r="E83" s="2" t="s">
        <v>195</v>
      </c>
      <c r="F83" s="25"/>
      <c r="G83" s="40" t="s">
        <v>196</v>
      </c>
      <c r="I83" s="27">
        <v>30000</v>
      </c>
      <c r="J83" s="27">
        <v>30000</v>
      </c>
      <c r="K83" s="27">
        <v>30000</v>
      </c>
      <c r="L83" s="27">
        <v>30000</v>
      </c>
      <c r="M83" s="27">
        <v>30000</v>
      </c>
      <c r="N83" s="27">
        <v>30000</v>
      </c>
      <c r="O83" s="27">
        <v>30000</v>
      </c>
      <c r="P83" s="27">
        <v>24616.67</v>
      </c>
      <c r="Q83" s="27">
        <v>29000</v>
      </c>
      <c r="R83" s="27">
        <v>21500</v>
      </c>
      <c r="S83" s="27">
        <v>21500</v>
      </c>
      <c r="T83" s="27">
        <v>21500</v>
      </c>
      <c r="U83" s="28"/>
      <c r="V83" s="29">
        <f t="shared" si="3"/>
        <v>328116.67</v>
      </c>
      <c r="X83" s="41"/>
      <c r="Z83" s="41"/>
    </row>
    <row r="84" spans="2:26" ht="18" customHeight="1" collapsed="1">
      <c r="B84" s="42"/>
      <c r="C84" s="42"/>
      <c r="D84" s="42"/>
      <c r="F84" s="42"/>
      <c r="G84" s="38" t="s">
        <v>197</v>
      </c>
      <c r="I84" s="39">
        <f>SUM(I85:I87)</f>
        <v>4150.2700000000004</v>
      </c>
      <c r="J84" s="39">
        <f t="shared" ref="J84:T84" si="5">SUM(J85:J87)</f>
        <v>4150.2700000000004</v>
      </c>
      <c r="K84" s="39">
        <f t="shared" si="5"/>
        <v>4150.2700000000004</v>
      </c>
      <c r="L84" s="39">
        <f t="shared" si="5"/>
        <v>4150.2700000000004</v>
      </c>
      <c r="M84" s="39">
        <f t="shared" si="5"/>
        <v>4395.4900000000007</v>
      </c>
      <c r="N84" s="39">
        <f t="shared" si="5"/>
        <v>4395.49</v>
      </c>
      <c r="O84" s="39">
        <f t="shared" si="5"/>
        <v>4388.7299999999996</v>
      </c>
      <c r="P84" s="39">
        <f t="shared" si="5"/>
        <v>0</v>
      </c>
      <c r="Q84" s="39">
        <f t="shared" si="5"/>
        <v>0</v>
      </c>
      <c r="R84" s="39">
        <f t="shared" si="5"/>
        <v>0</v>
      </c>
      <c r="S84" s="39">
        <f t="shared" si="5"/>
        <v>0</v>
      </c>
      <c r="T84" s="39">
        <f t="shared" si="5"/>
        <v>0</v>
      </c>
      <c r="U84" s="43"/>
      <c r="V84" s="39">
        <f>SUM(V85:V87)</f>
        <v>29780.790000000005</v>
      </c>
      <c r="X84" s="41"/>
      <c r="Z84" s="41"/>
    </row>
    <row r="85" spans="2:26" ht="18" hidden="1" customHeight="1" outlineLevel="1">
      <c r="B85" s="25">
        <v>48715</v>
      </c>
      <c r="C85" s="1">
        <v>59</v>
      </c>
      <c r="D85" s="1" t="s">
        <v>198</v>
      </c>
      <c r="E85" s="2" t="s">
        <v>199</v>
      </c>
      <c r="F85" s="25"/>
      <c r="G85" s="44" t="s">
        <v>200</v>
      </c>
      <c r="I85" s="27">
        <v>4150.2700000000004</v>
      </c>
      <c r="J85" s="27">
        <v>4150.2700000000004</v>
      </c>
      <c r="K85" s="27">
        <v>4150.2700000000004</v>
      </c>
      <c r="L85" s="27">
        <v>4150.2700000000004</v>
      </c>
      <c r="M85" s="27">
        <v>4395.4900000000007</v>
      </c>
      <c r="N85" s="27">
        <v>4395.49</v>
      </c>
      <c r="O85" s="27">
        <v>4388.7299999999996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8"/>
      <c r="V85" s="29">
        <f t="shared" si="3"/>
        <v>29780.790000000005</v>
      </c>
      <c r="X85" s="41"/>
      <c r="Z85" s="41"/>
    </row>
    <row r="86" spans="2:26" ht="18" hidden="1" customHeight="1" outlineLevel="1">
      <c r="B86" s="25">
        <v>48715</v>
      </c>
      <c r="C86" s="1">
        <v>60</v>
      </c>
      <c r="D86" s="1" t="s">
        <v>201</v>
      </c>
      <c r="E86" s="2" t="s">
        <v>202</v>
      </c>
      <c r="F86" s="25"/>
      <c r="G86" s="44" t="s">
        <v>203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8"/>
      <c r="V86" s="29">
        <f t="shared" si="3"/>
        <v>0</v>
      </c>
      <c r="X86" s="41"/>
      <c r="Z86" s="41"/>
    </row>
    <row r="87" spans="2:26" ht="18" hidden="1" customHeight="1" outlineLevel="1">
      <c r="B87" s="25">
        <v>48715</v>
      </c>
      <c r="C87" s="1">
        <v>61</v>
      </c>
      <c r="D87" s="1" t="s">
        <v>204</v>
      </c>
      <c r="E87" s="2" t="s">
        <v>205</v>
      </c>
      <c r="G87" s="40" t="s">
        <v>206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8"/>
      <c r="V87" s="29">
        <f t="shared" si="3"/>
        <v>0</v>
      </c>
      <c r="X87" s="41"/>
      <c r="Z87" s="41"/>
    </row>
    <row r="88" spans="2:26" ht="18" customHeight="1" collapsed="1">
      <c r="B88" s="42"/>
      <c r="C88" s="42"/>
      <c r="D88" s="42"/>
      <c r="F88" s="42"/>
      <c r="G88" s="38" t="s">
        <v>207</v>
      </c>
      <c r="I88" s="39">
        <f>SUM(I89)</f>
        <v>2000</v>
      </c>
      <c r="J88" s="39">
        <f t="shared" ref="J88:T88" si="6">SUM(J89)</f>
        <v>2000</v>
      </c>
      <c r="K88" s="39">
        <f t="shared" si="6"/>
        <v>0</v>
      </c>
      <c r="L88" s="39">
        <f t="shared" si="6"/>
        <v>0</v>
      </c>
      <c r="M88" s="39">
        <f t="shared" si="6"/>
        <v>3000</v>
      </c>
      <c r="N88" s="39">
        <f t="shared" si="6"/>
        <v>3000</v>
      </c>
      <c r="O88" s="39">
        <f t="shared" si="6"/>
        <v>3000</v>
      </c>
      <c r="P88" s="39">
        <f t="shared" si="6"/>
        <v>3000</v>
      </c>
      <c r="Q88" s="39">
        <f t="shared" si="6"/>
        <v>7200</v>
      </c>
      <c r="R88" s="39">
        <f t="shared" si="6"/>
        <v>2400</v>
      </c>
      <c r="S88" s="39">
        <f t="shared" si="6"/>
        <v>2500</v>
      </c>
      <c r="T88" s="39">
        <f t="shared" si="6"/>
        <v>9000</v>
      </c>
      <c r="U88" s="43"/>
      <c r="V88" s="39">
        <f>SUM(V89)</f>
        <v>37100</v>
      </c>
      <c r="X88" s="41"/>
      <c r="Z88" s="41"/>
    </row>
    <row r="89" spans="2:26" ht="18" hidden="1" customHeight="1" outlineLevel="1">
      <c r="B89" s="25">
        <v>48715</v>
      </c>
      <c r="C89" s="1">
        <v>62</v>
      </c>
      <c r="D89" s="1" t="s">
        <v>208</v>
      </c>
      <c r="E89" s="2" t="s">
        <v>209</v>
      </c>
      <c r="F89" s="25"/>
      <c r="G89" s="40" t="s">
        <v>210</v>
      </c>
      <c r="I89" s="27">
        <v>2000</v>
      </c>
      <c r="J89" s="27">
        <v>2000</v>
      </c>
      <c r="K89" s="27">
        <v>0</v>
      </c>
      <c r="L89" s="27">
        <v>0</v>
      </c>
      <c r="M89" s="27">
        <v>3000</v>
      </c>
      <c r="N89" s="27">
        <v>3000</v>
      </c>
      <c r="O89" s="27">
        <v>3000</v>
      </c>
      <c r="P89" s="27">
        <v>3000</v>
      </c>
      <c r="Q89" s="27">
        <v>7200</v>
      </c>
      <c r="R89" s="27">
        <v>2400</v>
      </c>
      <c r="S89" s="27">
        <v>2500</v>
      </c>
      <c r="T89" s="27">
        <v>9000</v>
      </c>
      <c r="U89" s="28"/>
      <c r="V89" s="29">
        <f t="shared" si="3"/>
        <v>37100</v>
      </c>
      <c r="X89" s="41"/>
      <c r="Z89" s="41"/>
    </row>
    <row r="90" spans="2:26" ht="18" customHeight="1" collapsed="1">
      <c r="B90" s="42"/>
      <c r="C90" s="42"/>
      <c r="D90" s="42"/>
      <c r="F90" s="42"/>
      <c r="G90" s="38" t="s">
        <v>211</v>
      </c>
      <c r="I90" s="39">
        <f>SUM(I91:I95)</f>
        <v>12265.95</v>
      </c>
      <c r="J90" s="39">
        <f t="shared" ref="J90:T90" si="7">SUM(J91:J95)</f>
        <v>17081.03</v>
      </c>
      <c r="K90" s="39">
        <f t="shared" si="7"/>
        <v>31576.679999999997</v>
      </c>
      <c r="L90" s="39">
        <f t="shared" si="7"/>
        <v>25119.14</v>
      </c>
      <c r="M90" s="39">
        <f t="shared" si="7"/>
        <v>57884.19999999999</v>
      </c>
      <c r="N90" s="39">
        <f t="shared" si="7"/>
        <v>10997.56</v>
      </c>
      <c r="O90" s="39">
        <f t="shared" si="7"/>
        <v>118461.78</v>
      </c>
      <c r="P90" s="39">
        <f t="shared" si="7"/>
        <v>46724.97</v>
      </c>
      <c r="Q90" s="39">
        <f t="shared" si="7"/>
        <v>32516.47</v>
      </c>
      <c r="R90" s="39">
        <f t="shared" si="7"/>
        <v>31816.28</v>
      </c>
      <c r="S90" s="39">
        <f t="shared" si="7"/>
        <v>33278.43</v>
      </c>
      <c r="T90" s="39">
        <f t="shared" si="7"/>
        <v>28922.039999999997</v>
      </c>
      <c r="U90" s="43"/>
      <c r="V90" s="39">
        <f>SUM(V91:V95)</f>
        <v>446644.52999999991</v>
      </c>
      <c r="X90" s="41"/>
    </row>
    <row r="91" spans="2:26" ht="18" hidden="1" customHeight="1" outlineLevel="1">
      <c r="B91" s="25">
        <v>48715</v>
      </c>
      <c r="C91" s="1">
        <v>63</v>
      </c>
      <c r="D91" s="1" t="s">
        <v>212</v>
      </c>
      <c r="E91" s="2" t="s">
        <v>213</v>
      </c>
      <c r="F91" s="25"/>
      <c r="G91" s="40" t="s">
        <v>214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5739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8"/>
      <c r="V91" s="29">
        <f t="shared" si="3"/>
        <v>5739</v>
      </c>
      <c r="X91" s="41"/>
    </row>
    <row r="92" spans="2:26" ht="18" hidden="1" customHeight="1" outlineLevel="1">
      <c r="B92" s="25">
        <v>48715</v>
      </c>
      <c r="C92" s="1">
        <v>64</v>
      </c>
      <c r="D92" s="1" t="s">
        <v>215</v>
      </c>
      <c r="E92" s="2" t="s">
        <v>216</v>
      </c>
      <c r="F92" s="25"/>
      <c r="G92" s="40" t="s">
        <v>217</v>
      </c>
      <c r="I92" s="27">
        <v>9385</v>
      </c>
      <c r="J92" s="27">
        <v>12162.82</v>
      </c>
      <c r="K92" s="27">
        <v>29022.329999999998</v>
      </c>
      <c r="L92" s="27">
        <v>22564.35</v>
      </c>
      <c r="M92" s="27">
        <v>55333.139999999992</v>
      </c>
      <c r="N92" s="27">
        <v>8446.5</v>
      </c>
      <c r="O92" s="27">
        <v>110171.72</v>
      </c>
      <c r="P92" s="27">
        <v>44173.91</v>
      </c>
      <c r="Q92" s="27">
        <v>30128.97</v>
      </c>
      <c r="R92" s="27">
        <v>29101.66</v>
      </c>
      <c r="S92" s="27">
        <v>30718.46</v>
      </c>
      <c r="T92" s="27">
        <v>26534.539999999997</v>
      </c>
      <c r="U92" s="28"/>
      <c r="V92" s="29">
        <f t="shared" si="3"/>
        <v>407743.39999999997</v>
      </c>
      <c r="X92" s="41"/>
    </row>
    <row r="93" spans="2:26" ht="18" hidden="1" customHeight="1" outlineLevel="1">
      <c r="B93" s="25">
        <v>48715</v>
      </c>
      <c r="C93" s="1">
        <v>65</v>
      </c>
      <c r="D93" s="1" t="s">
        <v>218</v>
      </c>
      <c r="E93" s="2" t="s">
        <v>219</v>
      </c>
      <c r="F93" s="25"/>
      <c r="G93" s="40" t="s">
        <v>220</v>
      </c>
      <c r="I93" s="27">
        <v>937.5</v>
      </c>
      <c r="J93" s="27">
        <v>3291.0299999999997</v>
      </c>
      <c r="K93" s="27">
        <v>937.5</v>
      </c>
      <c r="L93" s="27">
        <v>937.5</v>
      </c>
      <c r="M93" s="27">
        <v>937.5</v>
      </c>
      <c r="N93" s="27">
        <v>937.5</v>
      </c>
      <c r="O93" s="27">
        <v>937.5</v>
      </c>
      <c r="P93" s="27">
        <v>937.5</v>
      </c>
      <c r="Q93" s="27">
        <v>937.5</v>
      </c>
      <c r="R93" s="27">
        <v>937.5</v>
      </c>
      <c r="S93" s="27">
        <v>937.5</v>
      </c>
      <c r="T93" s="27">
        <v>937.5</v>
      </c>
      <c r="U93" s="28"/>
      <c r="V93" s="29">
        <f t="shared" si="3"/>
        <v>13603.529999999999</v>
      </c>
      <c r="X93" s="41"/>
    </row>
    <row r="94" spans="2:26" ht="18" hidden="1" customHeight="1" outlineLevel="1">
      <c r="B94" s="25">
        <v>48715</v>
      </c>
      <c r="C94" s="1">
        <v>66</v>
      </c>
      <c r="D94" s="1" t="s">
        <v>221</v>
      </c>
      <c r="E94" s="2" t="s">
        <v>222</v>
      </c>
      <c r="F94" s="25"/>
      <c r="G94" s="45" t="s">
        <v>223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8"/>
      <c r="V94" s="29">
        <f t="shared" si="3"/>
        <v>0</v>
      </c>
      <c r="X94" s="41"/>
    </row>
    <row r="95" spans="2:26" ht="18" hidden="1" customHeight="1" outlineLevel="1">
      <c r="B95" s="25">
        <v>48715</v>
      </c>
      <c r="C95" s="1">
        <v>67</v>
      </c>
      <c r="D95" s="1" t="s">
        <v>224</v>
      </c>
      <c r="E95" s="2" t="s">
        <v>225</v>
      </c>
      <c r="F95" s="25"/>
      <c r="G95" s="45" t="s">
        <v>226</v>
      </c>
      <c r="I95" s="27">
        <v>1943.4499999999998</v>
      </c>
      <c r="J95" s="27">
        <v>1627.18</v>
      </c>
      <c r="K95" s="27">
        <v>1616.85</v>
      </c>
      <c r="L95" s="27">
        <v>1617.29</v>
      </c>
      <c r="M95" s="27">
        <v>1613.56</v>
      </c>
      <c r="N95" s="27">
        <v>1613.56</v>
      </c>
      <c r="O95" s="27">
        <v>1613.56</v>
      </c>
      <c r="P95" s="27">
        <v>1613.56</v>
      </c>
      <c r="Q95" s="27">
        <v>1450</v>
      </c>
      <c r="R95" s="27">
        <v>1777.12</v>
      </c>
      <c r="S95" s="27">
        <v>1622.47</v>
      </c>
      <c r="T95" s="27">
        <v>1450</v>
      </c>
      <c r="U95" s="28"/>
      <c r="V95" s="29">
        <f t="shared" si="3"/>
        <v>19558.599999999999</v>
      </c>
      <c r="X95" s="41"/>
    </row>
    <row r="96" spans="2:26" ht="18" customHeight="1" collapsed="1">
      <c r="B96" s="42"/>
      <c r="C96" s="42"/>
      <c r="D96" s="42"/>
      <c r="F96" s="42"/>
      <c r="G96" s="38" t="s">
        <v>227</v>
      </c>
      <c r="I96" s="39">
        <f>SUM(I97:I100)</f>
        <v>15252.2</v>
      </c>
      <c r="J96" s="39">
        <f t="shared" ref="J96:V96" si="8">SUM(J97:J100)</f>
        <v>13949.279999999999</v>
      </c>
      <c r="K96" s="39">
        <f t="shared" si="8"/>
        <v>11414.24</v>
      </c>
      <c r="L96" s="39">
        <f t="shared" si="8"/>
        <v>21673.439999999999</v>
      </c>
      <c r="M96" s="39">
        <f t="shared" si="8"/>
        <v>27335.59</v>
      </c>
      <c r="N96" s="39">
        <f t="shared" si="8"/>
        <v>10965.28</v>
      </c>
      <c r="O96" s="39">
        <f t="shared" si="8"/>
        <v>17932.3</v>
      </c>
      <c r="P96" s="39">
        <f t="shared" si="8"/>
        <v>409.93</v>
      </c>
      <c r="Q96" s="39">
        <f t="shared" si="8"/>
        <v>12494.979999999998</v>
      </c>
      <c r="R96" s="39">
        <f t="shared" si="8"/>
        <v>10389.01</v>
      </c>
      <c r="S96" s="39">
        <f t="shared" si="8"/>
        <v>10809.539999999999</v>
      </c>
      <c r="T96" s="39">
        <f t="shared" si="8"/>
        <v>12143.34</v>
      </c>
      <c r="U96" s="43"/>
      <c r="V96" s="39">
        <f t="shared" si="8"/>
        <v>164769.12999999998</v>
      </c>
      <c r="X96" s="41"/>
    </row>
    <row r="97" spans="2:24" ht="18" hidden="1" customHeight="1" outlineLevel="1">
      <c r="B97" s="25">
        <v>48715</v>
      </c>
      <c r="C97" s="1">
        <v>68</v>
      </c>
      <c r="D97" s="1" t="s">
        <v>228</v>
      </c>
      <c r="E97" s="2" t="s">
        <v>229</v>
      </c>
      <c r="F97" s="25"/>
      <c r="G97" s="40" t="s">
        <v>230</v>
      </c>
      <c r="I97" s="27">
        <v>4507.3900000000003</v>
      </c>
      <c r="J97" s="27">
        <v>3979.7</v>
      </c>
      <c r="K97" s="27">
        <v>0</v>
      </c>
      <c r="L97" s="27">
        <v>4496.29</v>
      </c>
      <c r="M97" s="27">
        <v>4156.5</v>
      </c>
      <c r="N97" s="27">
        <v>4685.2</v>
      </c>
      <c r="O97" s="27">
        <v>2500</v>
      </c>
      <c r="P97" s="27">
        <v>0</v>
      </c>
      <c r="Q97" s="27">
        <v>1539.5</v>
      </c>
      <c r="R97" s="27">
        <v>5070.8</v>
      </c>
      <c r="S97" s="27">
        <v>2545</v>
      </c>
      <c r="T97" s="27">
        <v>2851.2</v>
      </c>
      <c r="U97" s="28"/>
      <c r="V97" s="29">
        <f t="shared" si="3"/>
        <v>36331.58</v>
      </c>
      <c r="X97" s="41"/>
    </row>
    <row r="98" spans="2:24" ht="18" hidden="1" customHeight="1" outlineLevel="1">
      <c r="B98" s="25">
        <v>48715</v>
      </c>
      <c r="C98" s="1">
        <v>69</v>
      </c>
      <c r="D98" s="1" t="s">
        <v>231</v>
      </c>
      <c r="E98" s="2" t="s">
        <v>232</v>
      </c>
      <c r="F98" s="25"/>
      <c r="G98" s="40" t="s">
        <v>233</v>
      </c>
      <c r="I98" s="27">
        <v>10316.81</v>
      </c>
      <c r="J98" s="27">
        <v>9684.58</v>
      </c>
      <c r="K98" s="27">
        <v>11274.24</v>
      </c>
      <c r="L98" s="27">
        <v>17177.149999999998</v>
      </c>
      <c r="M98" s="27">
        <v>19475.09</v>
      </c>
      <c r="N98" s="27">
        <v>5013.25</v>
      </c>
      <c r="O98" s="27">
        <v>15432.3</v>
      </c>
      <c r="P98" s="27">
        <v>409.93</v>
      </c>
      <c r="Q98" s="27">
        <v>10115.479999999998</v>
      </c>
      <c r="R98" s="27">
        <v>5073.21</v>
      </c>
      <c r="S98" s="27">
        <v>6844.32</v>
      </c>
      <c r="T98" s="27">
        <v>7694.16</v>
      </c>
      <c r="U98" s="28"/>
      <c r="V98" s="29">
        <f t="shared" si="3"/>
        <v>118510.51999999999</v>
      </c>
      <c r="X98" s="41"/>
    </row>
    <row r="99" spans="2:24" ht="18" hidden="1" customHeight="1" outlineLevel="1">
      <c r="B99" s="25">
        <v>48715</v>
      </c>
      <c r="C99" s="1">
        <v>70</v>
      </c>
      <c r="D99" s="1" t="s">
        <v>234</v>
      </c>
      <c r="E99" s="2" t="s">
        <v>235</v>
      </c>
      <c r="F99" s="25"/>
      <c r="G99" s="40" t="s">
        <v>236</v>
      </c>
      <c r="I99" s="27">
        <v>428</v>
      </c>
      <c r="J99" s="27">
        <v>0</v>
      </c>
      <c r="K99" s="27">
        <v>140</v>
      </c>
      <c r="L99" s="27">
        <v>0</v>
      </c>
      <c r="M99" s="27">
        <v>3704</v>
      </c>
      <c r="N99" s="27">
        <v>1266.83</v>
      </c>
      <c r="O99" s="27">
        <v>0</v>
      </c>
      <c r="P99" s="27">
        <v>0</v>
      </c>
      <c r="Q99" s="27">
        <v>840</v>
      </c>
      <c r="R99" s="27">
        <v>245</v>
      </c>
      <c r="S99" s="27">
        <v>1420.22</v>
      </c>
      <c r="T99" s="27">
        <v>1597.98</v>
      </c>
      <c r="U99" s="28"/>
      <c r="V99" s="29">
        <f t="shared" si="3"/>
        <v>9642.0300000000007</v>
      </c>
      <c r="X99" s="41"/>
    </row>
    <row r="100" spans="2:24" ht="18" hidden="1" customHeight="1" outlineLevel="1">
      <c r="B100" s="25">
        <v>48715</v>
      </c>
      <c r="C100" s="1">
        <v>71</v>
      </c>
      <c r="D100" s="1" t="s">
        <v>237</v>
      </c>
      <c r="E100" s="2" t="s">
        <v>238</v>
      </c>
      <c r="F100" s="25"/>
      <c r="G100" s="40" t="s">
        <v>239</v>
      </c>
      <c r="I100" s="27">
        <v>0</v>
      </c>
      <c r="J100" s="27">
        <v>285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8"/>
      <c r="V100" s="29">
        <f t="shared" si="3"/>
        <v>285</v>
      </c>
      <c r="X100" s="41"/>
    </row>
    <row r="101" spans="2:24" ht="18" customHeight="1" collapsed="1">
      <c r="B101" s="42"/>
      <c r="C101" s="42"/>
      <c r="D101" s="42"/>
      <c r="F101" s="42"/>
      <c r="G101" s="38" t="s">
        <v>240</v>
      </c>
      <c r="I101" s="39">
        <f>SUM(I102:I109)</f>
        <v>3186.9300000000003</v>
      </c>
      <c r="J101" s="39">
        <f t="shared" ref="J101:V101" si="9">SUM(J102:J109)</f>
        <v>2828.11</v>
      </c>
      <c r="K101" s="39">
        <f t="shared" si="9"/>
        <v>1808.47</v>
      </c>
      <c r="L101" s="39">
        <f t="shared" si="9"/>
        <v>2386.0699999999997</v>
      </c>
      <c r="M101" s="39">
        <f t="shared" si="9"/>
        <v>3078.1000000000004</v>
      </c>
      <c r="N101" s="39">
        <f t="shared" si="9"/>
        <v>834.6099999999999</v>
      </c>
      <c r="O101" s="39">
        <f t="shared" si="9"/>
        <v>2329.42</v>
      </c>
      <c r="P101" s="39">
        <f t="shared" si="9"/>
        <v>2438.9299999999998</v>
      </c>
      <c r="Q101" s="39">
        <f t="shared" si="9"/>
        <v>1782.6899999999998</v>
      </c>
      <c r="R101" s="39">
        <f t="shared" si="9"/>
        <v>1452.74</v>
      </c>
      <c r="S101" s="39">
        <f t="shared" si="9"/>
        <v>2387.9899999999998</v>
      </c>
      <c r="T101" s="39">
        <f t="shared" si="9"/>
        <v>1476.7800000000002</v>
      </c>
      <c r="U101" s="43"/>
      <c r="V101" s="39">
        <f t="shared" si="9"/>
        <v>25990.84</v>
      </c>
      <c r="X101" s="41"/>
    </row>
    <row r="102" spans="2:24" ht="18" hidden="1" customHeight="1" outlineLevel="1">
      <c r="B102" s="25">
        <v>48715</v>
      </c>
      <c r="C102" s="1">
        <v>75</v>
      </c>
      <c r="D102" s="1" t="s">
        <v>241</v>
      </c>
      <c r="E102" s="2" t="s">
        <v>242</v>
      </c>
      <c r="F102" s="25"/>
      <c r="G102" s="44" t="s">
        <v>243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8"/>
      <c r="V102" s="29">
        <f t="shared" si="3"/>
        <v>0</v>
      </c>
    </row>
    <row r="103" spans="2:24" ht="18" hidden="1" customHeight="1" outlineLevel="1">
      <c r="B103" s="25">
        <v>48715</v>
      </c>
      <c r="C103" s="1">
        <v>78</v>
      </c>
      <c r="D103" s="1" t="s">
        <v>244</v>
      </c>
      <c r="E103" s="2" t="s">
        <v>245</v>
      </c>
      <c r="F103" s="25"/>
      <c r="G103" s="40" t="s">
        <v>246</v>
      </c>
      <c r="I103" s="27">
        <v>455.91</v>
      </c>
      <c r="J103" s="27">
        <v>402.15</v>
      </c>
      <c r="K103" s="27">
        <v>429.75</v>
      </c>
      <c r="L103" s="27">
        <v>503.35</v>
      </c>
      <c r="M103" s="27">
        <v>557.93000000000006</v>
      </c>
      <c r="N103" s="27">
        <v>445.12999999999994</v>
      </c>
      <c r="O103" s="27">
        <v>615.52</v>
      </c>
      <c r="P103" s="27">
        <v>464.32</v>
      </c>
      <c r="Q103" s="27">
        <v>460.51</v>
      </c>
      <c r="R103" s="27">
        <v>459.11</v>
      </c>
      <c r="S103" s="27">
        <v>386.32000000000005</v>
      </c>
      <c r="T103" s="27">
        <v>40.200000000000003</v>
      </c>
      <c r="U103" s="28"/>
      <c r="V103" s="29">
        <f t="shared" si="3"/>
        <v>5220.2</v>
      </c>
    </row>
    <row r="104" spans="2:24" ht="18" hidden="1" customHeight="1" outlineLevel="1">
      <c r="B104" s="25">
        <v>48717</v>
      </c>
      <c r="C104" s="1">
        <v>78</v>
      </c>
      <c r="D104" s="1" t="s">
        <v>244</v>
      </c>
      <c r="E104" s="2" t="s">
        <v>247</v>
      </c>
      <c r="F104" s="25"/>
      <c r="G104" s="40" t="s">
        <v>246</v>
      </c>
      <c r="I104" s="27">
        <v>16.720000000000002</v>
      </c>
      <c r="J104" s="27">
        <v>5.28</v>
      </c>
      <c r="K104" s="27">
        <v>0.88</v>
      </c>
      <c r="L104" s="27">
        <v>11.760000000000002</v>
      </c>
      <c r="M104" s="27">
        <v>4.4000000000000004</v>
      </c>
      <c r="N104" s="27">
        <v>15.280000000000001</v>
      </c>
      <c r="O104" s="27">
        <v>32</v>
      </c>
      <c r="P104" s="27">
        <v>9.68</v>
      </c>
      <c r="Q104" s="27">
        <v>7.92</v>
      </c>
      <c r="R104" s="27">
        <v>20</v>
      </c>
      <c r="S104" s="27">
        <v>5.52</v>
      </c>
      <c r="T104" s="27">
        <v>73.600000000000009</v>
      </c>
      <c r="U104" s="28"/>
      <c r="V104" s="29">
        <f t="shared" si="3"/>
        <v>203.04000000000002</v>
      </c>
    </row>
    <row r="105" spans="2:24" ht="18" hidden="1" customHeight="1" outlineLevel="1">
      <c r="B105" s="25">
        <v>48715</v>
      </c>
      <c r="C105" s="1">
        <v>79</v>
      </c>
      <c r="D105" s="1" t="s">
        <v>248</v>
      </c>
      <c r="E105" s="2" t="s">
        <v>249</v>
      </c>
      <c r="F105" s="25"/>
      <c r="G105" s="40" t="s">
        <v>250</v>
      </c>
      <c r="I105" s="27">
        <v>1787.08</v>
      </c>
      <c r="J105" s="27">
        <v>387.08</v>
      </c>
      <c r="K105" s="27">
        <v>587.83000000000004</v>
      </c>
      <c r="L105" s="27">
        <v>461.46</v>
      </c>
      <c r="M105" s="27">
        <v>399.81</v>
      </c>
      <c r="N105" s="27">
        <v>38.35</v>
      </c>
      <c r="O105" s="27">
        <v>162.08000000000001</v>
      </c>
      <c r="P105" s="27">
        <v>59.34</v>
      </c>
      <c r="Q105" s="27">
        <v>124.7</v>
      </c>
      <c r="R105" s="27">
        <v>0</v>
      </c>
      <c r="S105" s="27">
        <v>425.31</v>
      </c>
      <c r="T105" s="27">
        <v>200.21</v>
      </c>
      <c r="U105" s="28"/>
      <c r="V105" s="29">
        <f t="shared" si="3"/>
        <v>4633.25</v>
      </c>
    </row>
    <row r="106" spans="2:24" ht="18" hidden="1" customHeight="1" outlineLevel="1">
      <c r="B106" s="25">
        <v>48717</v>
      </c>
      <c r="C106" s="1">
        <v>79</v>
      </c>
      <c r="D106" s="1" t="s">
        <v>248</v>
      </c>
      <c r="E106" s="2" t="s">
        <v>251</v>
      </c>
      <c r="F106" s="25"/>
      <c r="G106" s="40" t="s">
        <v>250</v>
      </c>
      <c r="I106" s="27">
        <v>812.69</v>
      </c>
      <c r="J106" s="27">
        <v>1319.87</v>
      </c>
      <c r="K106" s="27">
        <v>138.35</v>
      </c>
      <c r="L106" s="27">
        <v>79.27</v>
      </c>
      <c r="M106" s="27">
        <v>529.17999999999995</v>
      </c>
      <c r="N106" s="27">
        <v>95.3</v>
      </c>
      <c r="O106" s="27">
        <v>15.88</v>
      </c>
      <c r="P106" s="27">
        <v>409.16</v>
      </c>
      <c r="Q106" s="27">
        <v>717.78</v>
      </c>
      <c r="R106" s="27">
        <v>973.63</v>
      </c>
      <c r="S106" s="27">
        <v>41.02</v>
      </c>
      <c r="T106" s="27">
        <v>1.89</v>
      </c>
      <c r="U106" s="28"/>
      <c r="V106" s="29">
        <f t="shared" si="3"/>
        <v>5134.0200000000004</v>
      </c>
    </row>
    <row r="107" spans="2:24" ht="18" hidden="1" customHeight="1" outlineLevel="1">
      <c r="B107" s="25">
        <v>48715</v>
      </c>
      <c r="C107" s="1">
        <v>81</v>
      </c>
      <c r="D107" s="1" t="s">
        <v>252</v>
      </c>
      <c r="E107" s="2" t="s">
        <v>253</v>
      </c>
      <c r="F107" s="25"/>
      <c r="G107" s="40" t="s">
        <v>254</v>
      </c>
      <c r="I107" s="27">
        <v>114.53</v>
      </c>
      <c r="J107" s="27">
        <v>713.73</v>
      </c>
      <c r="K107" s="27">
        <v>519.72</v>
      </c>
      <c r="L107" s="27">
        <v>1330.23</v>
      </c>
      <c r="M107" s="27">
        <v>1586.78</v>
      </c>
      <c r="N107" s="27">
        <v>240.55</v>
      </c>
      <c r="O107" s="27">
        <v>1384.19</v>
      </c>
      <c r="P107" s="27">
        <v>839</v>
      </c>
      <c r="Q107" s="27">
        <v>471.78</v>
      </c>
      <c r="R107" s="27">
        <v>0</v>
      </c>
      <c r="S107" s="27">
        <v>1529.82</v>
      </c>
      <c r="T107" s="27">
        <v>1121</v>
      </c>
      <c r="U107" s="28"/>
      <c r="V107" s="29">
        <f t="shared" si="3"/>
        <v>9851.33</v>
      </c>
    </row>
    <row r="108" spans="2:24" ht="18" hidden="1" customHeight="1" outlineLevel="1">
      <c r="B108" s="25">
        <v>48717</v>
      </c>
      <c r="C108" s="1">
        <v>81</v>
      </c>
      <c r="D108" s="1" t="s">
        <v>252</v>
      </c>
      <c r="E108" s="2" t="s">
        <v>255</v>
      </c>
      <c r="F108" s="25"/>
      <c r="G108" s="40" t="s">
        <v>254</v>
      </c>
      <c r="I108" s="27">
        <v>0</v>
      </c>
      <c r="J108" s="27">
        <v>0</v>
      </c>
      <c r="K108" s="27">
        <v>131.94</v>
      </c>
      <c r="L108" s="27">
        <v>0</v>
      </c>
      <c r="M108" s="27">
        <v>0</v>
      </c>
      <c r="N108" s="27">
        <v>0</v>
      </c>
      <c r="O108" s="27">
        <v>119.75</v>
      </c>
      <c r="P108" s="27">
        <v>657.43</v>
      </c>
      <c r="Q108" s="27">
        <v>0</v>
      </c>
      <c r="R108" s="27">
        <v>0</v>
      </c>
      <c r="S108" s="27">
        <v>0</v>
      </c>
      <c r="T108" s="27">
        <v>39.880000000000003</v>
      </c>
      <c r="U108" s="28"/>
      <c r="V108" s="29">
        <f t="shared" si="3"/>
        <v>948.99999999999989</v>
      </c>
    </row>
    <row r="109" spans="2:24" ht="18" hidden="1" customHeight="1" outlineLevel="1">
      <c r="B109" s="25">
        <v>48715</v>
      </c>
      <c r="C109" s="1">
        <v>83</v>
      </c>
      <c r="D109" s="1" t="s">
        <v>256</v>
      </c>
      <c r="E109" s="2" t="s">
        <v>257</v>
      </c>
      <c r="F109" s="25"/>
      <c r="G109" s="40" t="s">
        <v>258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8"/>
      <c r="V109" s="29">
        <f t="shared" si="3"/>
        <v>0</v>
      </c>
    </row>
    <row r="110" spans="2:24" ht="18" customHeight="1" collapsed="1">
      <c r="B110" s="42"/>
      <c r="C110" s="42"/>
      <c r="D110" s="42"/>
      <c r="F110" s="42"/>
      <c r="G110" s="38" t="s">
        <v>259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43"/>
      <c r="V110" s="39">
        <v>0</v>
      </c>
    </row>
    <row r="111" spans="2:24" ht="18" hidden="1" customHeight="1" outlineLevel="1">
      <c r="B111" s="25">
        <v>48715</v>
      </c>
      <c r="C111" s="1">
        <v>72</v>
      </c>
      <c r="D111" s="1" t="s">
        <v>260</v>
      </c>
      <c r="E111" s="2" t="s">
        <v>261</v>
      </c>
      <c r="F111" s="25"/>
      <c r="G111" s="44" t="s">
        <v>262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8"/>
      <c r="V111" s="29">
        <f t="shared" si="3"/>
        <v>0</v>
      </c>
    </row>
    <row r="112" spans="2:24" ht="18" hidden="1" customHeight="1" outlineLevel="1">
      <c r="B112" s="25">
        <v>48715</v>
      </c>
      <c r="C112" s="1">
        <v>73</v>
      </c>
      <c r="D112" s="1" t="s">
        <v>263</v>
      </c>
      <c r="E112" s="2" t="s">
        <v>264</v>
      </c>
      <c r="F112" s="25"/>
      <c r="G112" s="44" t="s">
        <v>265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8"/>
      <c r="V112" s="29">
        <f t="shared" ref="V112:V113" si="10">SUM(I112:T112)</f>
        <v>0</v>
      </c>
    </row>
    <row r="113" spans="2:26" ht="18" hidden="1" customHeight="1" outlineLevel="1">
      <c r="B113" s="25">
        <v>48715</v>
      </c>
      <c r="C113" s="1">
        <v>74</v>
      </c>
      <c r="D113" s="1" t="s">
        <v>266</v>
      </c>
      <c r="E113" s="2" t="s">
        <v>267</v>
      </c>
      <c r="F113" s="25"/>
      <c r="G113" s="44" t="s">
        <v>268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8"/>
      <c r="V113" s="29">
        <f t="shared" si="10"/>
        <v>0</v>
      </c>
    </row>
    <row r="114" spans="2:26" ht="3" customHeight="1">
      <c r="G114" s="46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29"/>
    </row>
    <row r="115" spans="2:26" ht="18" customHeight="1" collapsed="1">
      <c r="B115" s="42"/>
      <c r="C115" s="42"/>
      <c r="D115" s="42"/>
      <c r="F115" s="42"/>
      <c r="G115" s="47" t="s">
        <v>269</v>
      </c>
      <c r="I115" s="23">
        <f>SUM(I116:I120)</f>
        <v>110800.14</v>
      </c>
      <c r="J115" s="23">
        <f t="shared" ref="J115:V115" si="11">SUM(J116:J120)</f>
        <v>383535</v>
      </c>
      <c r="K115" s="23">
        <f t="shared" si="11"/>
        <v>0</v>
      </c>
      <c r="L115" s="23">
        <f t="shared" si="11"/>
        <v>2273.73</v>
      </c>
      <c r="M115" s="23">
        <f t="shared" si="11"/>
        <v>9110.36</v>
      </c>
      <c r="N115" s="23">
        <f t="shared" si="11"/>
        <v>336040.33999999997</v>
      </c>
      <c r="O115" s="23">
        <f t="shared" si="11"/>
        <v>1040643.76</v>
      </c>
      <c r="P115" s="23">
        <f t="shared" si="11"/>
        <v>288120.5</v>
      </c>
      <c r="Q115" s="23">
        <f t="shared" si="11"/>
        <v>55759.77</v>
      </c>
      <c r="R115" s="23">
        <f t="shared" si="11"/>
        <v>145860.6</v>
      </c>
      <c r="S115" s="23">
        <f t="shared" si="11"/>
        <v>130528.6</v>
      </c>
      <c r="T115" s="23">
        <f t="shared" si="11"/>
        <v>241539.11</v>
      </c>
      <c r="U115" s="36"/>
      <c r="V115" s="23">
        <f t="shared" si="11"/>
        <v>2744211.91</v>
      </c>
    </row>
    <row r="116" spans="2:26" ht="18" hidden="1" customHeight="1" outlineLevel="1">
      <c r="B116" s="25">
        <v>48715</v>
      </c>
      <c r="C116" s="1">
        <v>112</v>
      </c>
      <c r="D116" s="1" t="s">
        <v>270</v>
      </c>
      <c r="E116" s="2" t="s">
        <v>271</v>
      </c>
      <c r="F116" s="25"/>
      <c r="G116" s="48" t="s">
        <v>272</v>
      </c>
      <c r="I116" s="27">
        <v>7548.14</v>
      </c>
      <c r="J116" s="27">
        <v>0</v>
      </c>
      <c r="K116" s="27">
        <v>0</v>
      </c>
      <c r="L116" s="27">
        <v>75</v>
      </c>
      <c r="M116" s="27">
        <v>0</v>
      </c>
      <c r="N116" s="27">
        <v>1005.23</v>
      </c>
      <c r="O116" s="27">
        <v>0</v>
      </c>
      <c r="P116" s="27">
        <v>0</v>
      </c>
      <c r="Q116" s="27">
        <v>456.72</v>
      </c>
      <c r="R116" s="27">
        <v>0</v>
      </c>
      <c r="S116" s="27">
        <v>0</v>
      </c>
      <c r="T116" s="27">
        <v>0</v>
      </c>
      <c r="U116" s="49"/>
      <c r="V116" s="29">
        <f t="shared" ref="V116:V120" si="12">SUM(I116:T116)</f>
        <v>9085.09</v>
      </c>
    </row>
    <row r="117" spans="2:26" ht="18" hidden="1" customHeight="1" outlineLevel="1">
      <c r="B117" s="25">
        <v>48717</v>
      </c>
      <c r="C117" s="1">
        <v>112</v>
      </c>
      <c r="D117" s="1" t="s">
        <v>270</v>
      </c>
      <c r="E117" s="2" t="s">
        <v>273</v>
      </c>
      <c r="F117" s="25"/>
      <c r="G117" s="48" t="s">
        <v>272</v>
      </c>
      <c r="I117" s="27">
        <v>1152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49"/>
      <c r="V117" s="29">
        <f t="shared" si="12"/>
        <v>1152</v>
      </c>
    </row>
    <row r="118" spans="2:26" ht="18" hidden="1" customHeight="1" outlineLevel="1">
      <c r="B118" s="25">
        <v>48715</v>
      </c>
      <c r="C118" s="1">
        <v>99</v>
      </c>
      <c r="D118" s="1" t="s">
        <v>274</v>
      </c>
      <c r="E118" s="2" t="s">
        <v>275</v>
      </c>
      <c r="F118" s="25"/>
      <c r="G118" s="48" t="s">
        <v>276</v>
      </c>
      <c r="I118" s="27">
        <v>100000</v>
      </c>
      <c r="J118" s="27">
        <v>190755</v>
      </c>
      <c r="K118" s="27">
        <v>0</v>
      </c>
      <c r="L118" s="27">
        <v>0</v>
      </c>
      <c r="M118" s="27">
        <v>7990.36</v>
      </c>
      <c r="N118" s="27">
        <v>328807.89999999997</v>
      </c>
      <c r="O118" s="27">
        <v>5000</v>
      </c>
      <c r="P118" s="27">
        <v>288120.5</v>
      </c>
      <c r="Q118" s="27">
        <v>10000</v>
      </c>
      <c r="R118" s="27">
        <v>122500</v>
      </c>
      <c r="S118" s="27">
        <v>0</v>
      </c>
      <c r="T118" s="27">
        <v>85769.27</v>
      </c>
      <c r="U118" s="49"/>
      <c r="V118" s="29">
        <f t="shared" si="12"/>
        <v>1138943.03</v>
      </c>
    </row>
    <row r="119" spans="2:26" ht="16.2" hidden="1" customHeight="1" outlineLevel="1">
      <c r="B119" s="25">
        <v>48717</v>
      </c>
      <c r="C119" s="1">
        <v>100</v>
      </c>
      <c r="D119" s="1" t="s">
        <v>277</v>
      </c>
      <c r="E119" s="2" t="s">
        <v>278</v>
      </c>
      <c r="F119" s="25"/>
      <c r="G119" s="48" t="s">
        <v>279</v>
      </c>
      <c r="I119" s="27">
        <v>2100</v>
      </c>
      <c r="J119" s="27">
        <v>192780</v>
      </c>
      <c r="K119" s="27">
        <v>0</v>
      </c>
      <c r="L119" s="27">
        <v>2198.73</v>
      </c>
      <c r="M119" s="27">
        <v>1120</v>
      </c>
      <c r="N119" s="27">
        <v>6227.21</v>
      </c>
      <c r="O119" s="27">
        <v>1035643.76</v>
      </c>
      <c r="P119" s="27">
        <v>0</v>
      </c>
      <c r="Q119" s="27">
        <v>45303.049999999996</v>
      </c>
      <c r="R119" s="27">
        <v>23360.6</v>
      </c>
      <c r="S119" s="27">
        <v>130528.6</v>
      </c>
      <c r="T119" s="27">
        <v>155769.84</v>
      </c>
      <c r="U119" s="49"/>
      <c r="V119" s="29">
        <f t="shared" si="12"/>
        <v>1595031.7900000003</v>
      </c>
    </row>
    <row r="120" spans="2:26" ht="16.2" hidden="1" customHeight="1" outlineLevel="1">
      <c r="B120" s="25">
        <v>48715</v>
      </c>
      <c r="C120" s="1">
        <v>114</v>
      </c>
      <c r="D120" s="1" t="s">
        <v>280</v>
      </c>
      <c r="E120" s="2" t="s">
        <v>281</v>
      </c>
      <c r="F120" s="25"/>
      <c r="G120" s="48" t="s">
        <v>282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49"/>
      <c r="V120" s="29">
        <f t="shared" si="12"/>
        <v>0</v>
      </c>
    </row>
    <row r="121" spans="2:26" ht="3" customHeight="1" thickBot="1">
      <c r="G121" s="50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49"/>
      <c r="V121" s="52"/>
      <c r="X121" s="41"/>
    </row>
    <row r="122" spans="2:26" ht="18" customHeight="1" collapsed="1">
      <c r="B122" s="42"/>
      <c r="C122" s="42"/>
      <c r="D122" s="42"/>
      <c r="F122" s="42"/>
      <c r="G122" s="53" t="s">
        <v>283</v>
      </c>
      <c r="I122" s="54">
        <f>SUM(I123:I132)</f>
        <v>227186.41999999998</v>
      </c>
      <c r="J122" s="54">
        <f t="shared" ref="J122:S122" si="13">SUM(J123:J132)</f>
        <v>482944.52999999997</v>
      </c>
      <c r="K122" s="54">
        <f t="shared" si="13"/>
        <v>90273.99</v>
      </c>
      <c r="L122" s="54">
        <f t="shared" si="13"/>
        <v>86541.99</v>
      </c>
      <c r="M122" s="54">
        <f t="shared" si="13"/>
        <v>96646.8</v>
      </c>
      <c r="N122" s="54">
        <f t="shared" si="13"/>
        <v>53035.11</v>
      </c>
      <c r="O122" s="54">
        <f t="shared" si="13"/>
        <v>1601017.56</v>
      </c>
      <c r="P122" s="54">
        <f t="shared" si="13"/>
        <v>419315.83</v>
      </c>
      <c r="Q122" s="54">
        <f t="shared" si="13"/>
        <v>196734.09</v>
      </c>
      <c r="R122" s="54">
        <f t="shared" si="13"/>
        <v>296864.07999999996</v>
      </c>
      <c r="S122" s="54">
        <f t="shared" si="13"/>
        <v>289134.87</v>
      </c>
      <c r="T122" s="54">
        <f>SUM(T123:T132)</f>
        <v>476087.75</v>
      </c>
      <c r="U122" s="15"/>
      <c r="V122" s="54">
        <f>SUM(V123:V132)</f>
        <v>4315783.0199999996</v>
      </c>
      <c r="X122" s="41"/>
      <c r="Z122" s="41"/>
    </row>
    <row r="123" spans="2:26" s="12" customFormat="1" ht="18" hidden="1" customHeight="1" outlineLevel="1">
      <c r="B123" s="25">
        <v>48715</v>
      </c>
      <c r="C123" s="25">
        <v>97</v>
      </c>
      <c r="D123" s="25" t="s">
        <v>284</v>
      </c>
      <c r="E123" s="2" t="s">
        <v>285</v>
      </c>
      <c r="F123" s="55"/>
      <c r="G123" s="40" t="s">
        <v>286</v>
      </c>
      <c r="H123" s="3"/>
      <c r="I123" s="27">
        <v>3556</v>
      </c>
      <c r="J123" s="27">
        <v>192780</v>
      </c>
      <c r="K123" s="27">
        <v>0</v>
      </c>
      <c r="L123" s="27">
        <v>2198.73</v>
      </c>
      <c r="M123" s="27">
        <v>8120</v>
      </c>
      <c r="N123" s="27">
        <v>1227.21</v>
      </c>
      <c r="O123" s="27">
        <v>1506660.54</v>
      </c>
      <c r="P123" s="27">
        <v>96733.89</v>
      </c>
      <c r="Q123" s="27">
        <v>67150.849999999991</v>
      </c>
      <c r="R123" s="27">
        <v>152461.57999999999</v>
      </c>
      <c r="S123" s="27">
        <v>130528.6</v>
      </c>
      <c r="T123" s="27">
        <v>155768.84</v>
      </c>
      <c r="U123" s="28"/>
      <c r="V123" s="29">
        <f t="shared" ref="V123:V132" si="14">SUM(I123:T123)</f>
        <v>2317186.2399999998</v>
      </c>
      <c r="W123" s="56"/>
      <c r="X123" s="56"/>
      <c r="Z123" s="56"/>
    </row>
    <row r="124" spans="2:26" s="12" customFormat="1" ht="18" hidden="1" customHeight="1" outlineLevel="1">
      <c r="B124" s="25">
        <v>48717</v>
      </c>
      <c r="C124" s="25">
        <v>98</v>
      </c>
      <c r="D124" s="25" t="s">
        <v>287</v>
      </c>
      <c r="E124" s="2" t="s">
        <v>288</v>
      </c>
      <c r="F124" s="55"/>
      <c r="G124" s="44" t="s">
        <v>289</v>
      </c>
      <c r="H124" s="3"/>
      <c r="I124" s="27">
        <v>223630.41999999998</v>
      </c>
      <c r="J124" s="27">
        <v>290164.52999999997</v>
      </c>
      <c r="K124" s="27">
        <v>90188.99</v>
      </c>
      <c r="L124" s="27">
        <v>754.96</v>
      </c>
      <c r="M124" s="27">
        <v>417.02</v>
      </c>
      <c r="N124" s="27">
        <v>51807.9</v>
      </c>
      <c r="O124" s="27">
        <v>5000</v>
      </c>
      <c r="P124" s="27">
        <v>300734.44</v>
      </c>
      <c r="Q124" s="27">
        <v>129583.24</v>
      </c>
      <c r="R124" s="27">
        <v>122500</v>
      </c>
      <c r="S124" s="27">
        <v>3875.35</v>
      </c>
      <c r="T124" s="27">
        <v>85769.27</v>
      </c>
      <c r="U124" s="28"/>
      <c r="V124" s="29">
        <f t="shared" si="14"/>
        <v>1304426.1200000001</v>
      </c>
      <c r="W124" s="56"/>
      <c r="X124" s="56"/>
      <c r="Z124" s="56"/>
    </row>
    <row r="125" spans="2:26" s="12" customFormat="1" ht="18" hidden="1" customHeight="1" outlineLevel="1">
      <c r="B125" s="25">
        <v>48715</v>
      </c>
      <c r="C125" s="25">
        <v>104</v>
      </c>
      <c r="D125" s="25" t="s">
        <v>290</v>
      </c>
      <c r="E125" s="2" t="s">
        <v>291</v>
      </c>
      <c r="F125" s="55"/>
      <c r="G125" s="44" t="s">
        <v>292</v>
      </c>
      <c r="H125" s="3"/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21847.5</v>
      </c>
      <c r="Q125" s="27">
        <v>0</v>
      </c>
      <c r="R125" s="27">
        <v>21847.8</v>
      </c>
      <c r="S125" s="27">
        <v>21847.8</v>
      </c>
      <c r="T125" s="27">
        <v>21847.8</v>
      </c>
      <c r="U125" s="28"/>
      <c r="V125" s="29">
        <f t="shared" si="14"/>
        <v>87390.900000000009</v>
      </c>
      <c r="W125" s="56"/>
      <c r="X125" s="56"/>
      <c r="Z125" s="56"/>
    </row>
    <row r="126" spans="2:26" s="12" customFormat="1" ht="18" hidden="1" customHeight="1" outlineLevel="1">
      <c r="B126" s="25">
        <v>48715</v>
      </c>
      <c r="C126" s="25">
        <v>105</v>
      </c>
      <c r="D126" s="25" t="s">
        <v>293</v>
      </c>
      <c r="E126" s="2" t="s">
        <v>294</v>
      </c>
      <c r="F126" s="55"/>
      <c r="G126" s="40" t="s">
        <v>295</v>
      </c>
      <c r="H126" s="3"/>
      <c r="I126" s="27">
        <v>0</v>
      </c>
      <c r="J126" s="27">
        <v>0</v>
      </c>
      <c r="K126" s="27">
        <v>85</v>
      </c>
      <c r="L126" s="27">
        <v>0</v>
      </c>
      <c r="M126" s="27">
        <v>0</v>
      </c>
      <c r="N126" s="27">
        <v>0</v>
      </c>
      <c r="O126" s="27">
        <v>101</v>
      </c>
      <c r="P126" s="27">
        <v>0</v>
      </c>
      <c r="Q126" s="27">
        <v>0</v>
      </c>
      <c r="R126" s="27">
        <v>54.7</v>
      </c>
      <c r="S126" s="27">
        <v>0</v>
      </c>
      <c r="T126" s="27">
        <v>0</v>
      </c>
      <c r="U126" s="28"/>
      <c r="V126" s="29">
        <f t="shared" si="14"/>
        <v>240.7</v>
      </c>
      <c r="W126" s="56"/>
      <c r="X126" s="56"/>
      <c r="Z126" s="56"/>
    </row>
    <row r="127" spans="2:26" s="12" customFormat="1" ht="18" hidden="1" customHeight="1" outlineLevel="1">
      <c r="B127" s="25">
        <v>48715</v>
      </c>
      <c r="C127" s="25">
        <v>106</v>
      </c>
      <c r="D127" s="25" t="s">
        <v>296</v>
      </c>
      <c r="E127" s="2" t="s">
        <v>297</v>
      </c>
      <c r="F127" s="55"/>
      <c r="G127" s="44" t="s">
        <v>298</v>
      </c>
      <c r="H127" s="3"/>
      <c r="I127" s="27">
        <v>0</v>
      </c>
      <c r="J127" s="27">
        <v>0</v>
      </c>
      <c r="K127" s="27">
        <v>0</v>
      </c>
      <c r="L127" s="27">
        <v>83588.3</v>
      </c>
      <c r="M127" s="27">
        <v>88109.78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129432.37</v>
      </c>
      <c r="T127" s="27">
        <v>212701.84</v>
      </c>
      <c r="U127" s="28"/>
      <c r="V127" s="29">
        <f t="shared" si="14"/>
        <v>513832.29000000004</v>
      </c>
      <c r="W127" s="56"/>
      <c r="X127" s="56"/>
      <c r="Z127" s="56"/>
    </row>
    <row r="128" spans="2:26" s="12" customFormat="1" ht="18" hidden="1" customHeight="1" outlineLevel="1">
      <c r="B128" s="25">
        <v>48717</v>
      </c>
      <c r="C128" s="25">
        <v>106</v>
      </c>
      <c r="D128" s="25" t="s">
        <v>296</v>
      </c>
      <c r="E128" s="2" t="s">
        <v>299</v>
      </c>
      <c r="F128" s="55"/>
      <c r="G128" s="44" t="s">
        <v>298</v>
      </c>
      <c r="H128" s="3"/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89256.02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8"/>
      <c r="V128" s="29">
        <f t="shared" si="14"/>
        <v>89256.02</v>
      </c>
      <c r="W128" s="56"/>
      <c r="X128" s="56"/>
      <c r="Z128" s="56"/>
    </row>
    <row r="129" spans="2:26" s="12" customFormat="1" ht="18" hidden="1" customHeight="1" outlineLevel="1">
      <c r="B129" s="25">
        <v>48715</v>
      </c>
      <c r="C129" s="1">
        <v>107</v>
      </c>
      <c r="D129" s="1" t="s">
        <v>300</v>
      </c>
      <c r="E129" s="2" t="s">
        <v>301</v>
      </c>
      <c r="F129" s="55"/>
      <c r="G129" s="48" t="s">
        <v>302</v>
      </c>
      <c r="H129" s="3"/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8"/>
      <c r="V129" s="29">
        <f t="shared" si="14"/>
        <v>0</v>
      </c>
      <c r="W129" s="56"/>
      <c r="X129" s="56"/>
      <c r="Z129" s="56"/>
    </row>
    <row r="130" spans="2:26" s="12" customFormat="1" ht="18" hidden="1" customHeight="1" outlineLevel="1">
      <c r="B130" s="25">
        <v>48715</v>
      </c>
      <c r="C130" s="1">
        <v>108</v>
      </c>
      <c r="D130" s="1" t="s">
        <v>303</v>
      </c>
      <c r="E130" s="2" t="s">
        <v>304</v>
      </c>
      <c r="F130" s="55"/>
      <c r="G130" s="48" t="s">
        <v>305</v>
      </c>
      <c r="H130" s="3"/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8"/>
      <c r="V130" s="29">
        <f t="shared" si="14"/>
        <v>0</v>
      </c>
      <c r="W130" s="56"/>
      <c r="X130" s="56"/>
      <c r="Z130" s="56"/>
    </row>
    <row r="131" spans="2:26" s="12" customFormat="1" ht="18" hidden="1" customHeight="1" outlineLevel="1">
      <c r="B131" s="25">
        <v>48715</v>
      </c>
      <c r="C131" s="25">
        <v>109</v>
      </c>
      <c r="D131" s="1" t="s">
        <v>306</v>
      </c>
      <c r="E131" s="2" t="s">
        <v>307</v>
      </c>
      <c r="F131" s="55"/>
      <c r="G131" s="44" t="s">
        <v>308</v>
      </c>
      <c r="H131" s="3"/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3450.75</v>
      </c>
      <c r="T131" s="27">
        <v>0</v>
      </c>
      <c r="U131" s="28"/>
      <c r="V131" s="29">
        <f t="shared" si="14"/>
        <v>3450.75</v>
      </c>
      <c r="W131" s="56"/>
      <c r="X131" s="56"/>
      <c r="Z131" s="56"/>
    </row>
    <row r="132" spans="2:26" s="12" customFormat="1" ht="18" hidden="1" customHeight="1" outlineLevel="1">
      <c r="B132" s="25">
        <v>48715</v>
      </c>
      <c r="C132" s="25">
        <v>110</v>
      </c>
      <c r="D132" s="1" t="s">
        <v>309</v>
      </c>
      <c r="E132" s="2" t="s">
        <v>310</v>
      </c>
      <c r="F132" s="55"/>
      <c r="G132" s="44" t="s">
        <v>311</v>
      </c>
      <c r="H132" s="3"/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8"/>
      <c r="V132" s="29">
        <f t="shared" si="14"/>
        <v>0</v>
      </c>
      <c r="W132" s="56"/>
      <c r="X132" s="56"/>
      <c r="Z132" s="56"/>
    </row>
    <row r="133" spans="2:26" ht="4.5" customHeight="1">
      <c r="U133" s="28"/>
    </row>
    <row r="134" spans="2:26" ht="18" customHeight="1" collapsed="1">
      <c r="B134" s="25"/>
      <c r="F134" s="25"/>
      <c r="G134" s="47" t="s">
        <v>312</v>
      </c>
      <c r="I134" s="23">
        <f>SUM(I135:I140)</f>
        <v>1121948.9200000002</v>
      </c>
      <c r="J134" s="23">
        <f t="shared" ref="J134:V134" si="15">SUM(J135:J140)</f>
        <v>2507140.12</v>
      </c>
      <c r="K134" s="23">
        <f t="shared" si="15"/>
        <v>1477876.83</v>
      </c>
      <c r="L134" s="23">
        <f t="shared" si="15"/>
        <v>1541068.6199999999</v>
      </c>
      <c r="M134" s="23">
        <f t="shared" si="15"/>
        <v>1424895.13</v>
      </c>
      <c r="N134" s="23">
        <f t="shared" si="15"/>
        <v>180512.28</v>
      </c>
      <c r="O134" s="23">
        <f t="shared" si="15"/>
        <v>4299555.4300000006</v>
      </c>
      <c r="P134" s="23">
        <f t="shared" si="15"/>
        <v>1905705.1500000004</v>
      </c>
      <c r="Q134" s="23">
        <f t="shared" si="15"/>
        <v>1055494.6300000001</v>
      </c>
      <c r="R134" s="23">
        <f t="shared" si="15"/>
        <v>1658040.38</v>
      </c>
      <c r="S134" s="23">
        <f t="shared" si="15"/>
        <v>1387458.85</v>
      </c>
      <c r="T134" s="23">
        <f t="shared" si="15"/>
        <v>1535540.2699999998</v>
      </c>
      <c r="U134" s="28"/>
      <c r="V134" s="23">
        <f t="shared" si="15"/>
        <v>20095236.609999999</v>
      </c>
    </row>
    <row r="135" spans="2:26" ht="18" hidden="1" customHeight="1" outlineLevel="1">
      <c r="B135" s="25">
        <v>48715</v>
      </c>
      <c r="C135" s="1">
        <v>95</v>
      </c>
      <c r="D135" s="1" t="s">
        <v>313</v>
      </c>
      <c r="E135" s="2" t="s">
        <v>314</v>
      </c>
      <c r="F135" s="25"/>
      <c r="G135" s="48" t="s">
        <v>315</v>
      </c>
      <c r="I135" s="27">
        <v>2914.33</v>
      </c>
      <c r="J135" s="27">
        <v>2801.15</v>
      </c>
      <c r="K135" s="27">
        <v>4167.26</v>
      </c>
      <c r="L135" s="27">
        <v>2451.27</v>
      </c>
      <c r="M135" s="27">
        <v>3068.82</v>
      </c>
      <c r="N135" s="27">
        <v>53.14</v>
      </c>
      <c r="O135" s="27">
        <v>2613.3200000000002</v>
      </c>
      <c r="P135" s="27">
        <v>793.21</v>
      </c>
      <c r="Q135" s="27">
        <v>833.14</v>
      </c>
      <c r="R135" s="27">
        <v>2061.38</v>
      </c>
      <c r="S135" s="27">
        <v>2887.51</v>
      </c>
      <c r="T135" s="27">
        <v>2987.27</v>
      </c>
      <c r="U135" s="49"/>
      <c r="V135" s="29">
        <f t="shared" ref="V135:V140" si="16">SUM(I135:T135)</f>
        <v>27631.8</v>
      </c>
    </row>
    <row r="136" spans="2:26" ht="18" hidden="1" customHeight="1" outlineLevel="1">
      <c r="B136" s="25">
        <v>48717</v>
      </c>
      <c r="C136" s="1">
        <v>96</v>
      </c>
      <c r="D136" s="1" t="s">
        <v>316</v>
      </c>
      <c r="E136" s="2" t="s">
        <v>317</v>
      </c>
      <c r="F136" s="25"/>
      <c r="G136" s="40" t="s">
        <v>315</v>
      </c>
      <c r="I136" s="27">
        <v>4045.66</v>
      </c>
      <c r="J136" s="27">
        <v>1623.78</v>
      </c>
      <c r="K136" s="27">
        <v>957.74</v>
      </c>
      <c r="L136" s="27">
        <v>851.12</v>
      </c>
      <c r="M136" s="27">
        <v>755.14</v>
      </c>
      <c r="N136" s="27">
        <v>160.31</v>
      </c>
      <c r="O136" s="27">
        <v>3281.98</v>
      </c>
      <c r="P136" s="27">
        <v>3824.7</v>
      </c>
      <c r="Q136" s="27">
        <v>2580.27</v>
      </c>
      <c r="R136" s="27">
        <v>667.11</v>
      </c>
      <c r="S136" s="27">
        <v>16.04</v>
      </c>
      <c r="T136" s="27">
        <v>46.67</v>
      </c>
      <c r="U136" s="49"/>
      <c r="V136" s="29">
        <f t="shared" si="16"/>
        <v>18810.519999999997</v>
      </c>
    </row>
    <row r="137" spans="2:26" ht="18" hidden="1" customHeight="1" outlineLevel="1">
      <c r="B137" s="25">
        <v>48715</v>
      </c>
      <c r="C137" s="1">
        <v>88</v>
      </c>
      <c r="D137" s="1" t="s">
        <v>318</v>
      </c>
      <c r="E137" s="2" t="s">
        <v>319</v>
      </c>
      <c r="F137" s="25"/>
      <c r="G137" s="40" t="s">
        <v>320</v>
      </c>
      <c r="I137" s="27">
        <v>100871.06</v>
      </c>
      <c r="J137" s="27">
        <v>1307910.53</v>
      </c>
      <c r="K137" s="27">
        <v>654641.05000000005</v>
      </c>
      <c r="L137" s="27">
        <v>652416.05000000005</v>
      </c>
      <c r="M137" s="27">
        <v>566045.27</v>
      </c>
      <c r="N137" s="27">
        <v>0</v>
      </c>
      <c r="O137" s="27">
        <v>1897856.05</v>
      </c>
      <c r="P137" s="27">
        <v>860410.51</v>
      </c>
      <c r="Q137" s="27">
        <v>462958.89</v>
      </c>
      <c r="R137" s="27">
        <v>750902.95</v>
      </c>
      <c r="S137" s="27">
        <v>474612.31</v>
      </c>
      <c r="T137" s="27">
        <v>729833.83</v>
      </c>
      <c r="U137" s="49"/>
      <c r="V137" s="29">
        <f t="shared" si="16"/>
        <v>8458458.5</v>
      </c>
    </row>
    <row r="138" spans="2:26" ht="18" hidden="1" customHeight="1" outlineLevel="1">
      <c r="B138" s="25">
        <v>48717</v>
      </c>
      <c r="C138" s="1">
        <v>90</v>
      </c>
      <c r="D138" s="1" t="s">
        <v>321</v>
      </c>
      <c r="E138" s="2" t="s">
        <v>322</v>
      </c>
      <c r="F138" s="25"/>
      <c r="G138" s="48" t="s">
        <v>323</v>
      </c>
      <c r="I138" s="27">
        <v>0</v>
      </c>
      <c r="J138" s="27">
        <v>190012.58</v>
      </c>
      <c r="K138" s="27">
        <v>0</v>
      </c>
      <c r="L138" s="27">
        <v>0</v>
      </c>
      <c r="M138" s="27">
        <v>0</v>
      </c>
      <c r="N138" s="27">
        <v>0</v>
      </c>
      <c r="O138" s="27">
        <v>706527.98</v>
      </c>
      <c r="P138" s="27">
        <v>0</v>
      </c>
      <c r="Q138" s="27">
        <v>0</v>
      </c>
      <c r="R138" s="27">
        <v>0</v>
      </c>
      <c r="S138" s="27">
        <v>93081.79</v>
      </c>
      <c r="T138" s="27">
        <v>0</v>
      </c>
      <c r="U138" s="49"/>
      <c r="V138" s="29">
        <f t="shared" si="16"/>
        <v>989622.35</v>
      </c>
    </row>
    <row r="139" spans="2:26" ht="18" hidden="1" customHeight="1" outlineLevel="1">
      <c r="B139" s="25">
        <v>48715</v>
      </c>
      <c r="C139" s="1">
        <v>92</v>
      </c>
      <c r="D139" s="1" t="s">
        <v>324</v>
      </c>
      <c r="E139" s="2" t="s">
        <v>325</v>
      </c>
      <c r="F139" s="25"/>
      <c r="G139" s="40" t="s">
        <v>326</v>
      </c>
      <c r="I139" s="27">
        <v>700270.27</v>
      </c>
      <c r="J139" s="27">
        <v>694571.33</v>
      </c>
      <c r="K139" s="27">
        <v>722649.19</v>
      </c>
      <c r="L139" s="27">
        <v>863300.73</v>
      </c>
      <c r="M139" s="27">
        <v>836028.99</v>
      </c>
      <c r="N139" s="27">
        <v>111242.05</v>
      </c>
      <c r="O139" s="27">
        <v>1629999.3199999998</v>
      </c>
      <c r="P139" s="27">
        <v>691789.57000000007</v>
      </c>
      <c r="Q139" s="27">
        <v>437180.81000000011</v>
      </c>
      <c r="R139" s="27">
        <v>755310.40999999992</v>
      </c>
      <c r="S139" s="27">
        <v>812773.62000000011</v>
      </c>
      <c r="T139" s="27">
        <v>709094.24999999988</v>
      </c>
      <c r="U139" s="49"/>
      <c r="V139" s="29">
        <f t="shared" si="16"/>
        <v>8964210.5399999991</v>
      </c>
    </row>
    <row r="140" spans="2:26" ht="18" hidden="1" customHeight="1" outlineLevel="1">
      <c r="B140" s="25">
        <v>48717</v>
      </c>
      <c r="C140" s="1">
        <v>94</v>
      </c>
      <c r="D140" s="1" t="s">
        <v>327</v>
      </c>
      <c r="E140" s="2" t="s">
        <v>328</v>
      </c>
      <c r="F140" s="25"/>
      <c r="G140" s="40" t="s">
        <v>329</v>
      </c>
      <c r="I140" s="27">
        <v>313847.60000000003</v>
      </c>
      <c r="J140" s="27">
        <v>310220.75</v>
      </c>
      <c r="K140" s="27">
        <v>95461.590000000011</v>
      </c>
      <c r="L140" s="27">
        <v>22049.45</v>
      </c>
      <c r="M140" s="27">
        <v>18996.91</v>
      </c>
      <c r="N140" s="27">
        <v>69056.78</v>
      </c>
      <c r="O140" s="27">
        <v>59276.780000000006</v>
      </c>
      <c r="P140" s="27">
        <v>348887.16000000003</v>
      </c>
      <c r="Q140" s="27">
        <v>151941.52000000002</v>
      </c>
      <c r="R140" s="27">
        <v>149098.53000000003</v>
      </c>
      <c r="S140" s="27">
        <v>4087.5800000000004</v>
      </c>
      <c r="T140" s="27">
        <v>93578.25</v>
      </c>
      <c r="U140" s="49"/>
      <c r="V140" s="29">
        <f t="shared" si="16"/>
        <v>1636502.9000000001</v>
      </c>
    </row>
    <row r="141" spans="2:26" ht="4.8" customHeight="1" thickBot="1"/>
    <row r="142" spans="2:26" ht="18" customHeight="1" collapsed="1">
      <c r="B142" s="25"/>
      <c r="F142" s="25"/>
      <c r="G142" s="53" t="s">
        <v>330</v>
      </c>
      <c r="H142" s="57"/>
      <c r="I142" s="54">
        <f>SUM(I143:I146)</f>
        <v>1114988.9300000002</v>
      </c>
      <c r="J142" s="54">
        <f t="shared" ref="J142:V142" si="17">SUM(J143:J146)</f>
        <v>2502715.19</v>
      </c>
      <c r="K142" s="54">
        <f t="shared" si="17"/>
        <v>1472751.83</v>
      </c>
      <c r="L142" s="54">
        <f t="shared" si="17"/>
        <v>1537766.23</v>
      </c>
      <c r="M142" s="54">
        <f t="shared" si="17"/>
        <v>1421071.17</v>
      </c>
      <c r="N142" s="54">
        <f t="shared" si="17"/>
        <v>180298.83000000002</v>
      </c>
      <c r="O142" s="54">
        <f t="shared" si="17"/>
        <v>4293660.13</v>
      </c>
      <c r="P142" s="54">
        <f t="shared" si="17"/>
        <v>1901087.2400000002</v>
      </c>
      <c r="Q142" s="54">
        <f t="shared" si="17"/>
        <v>1052081.2200000002</v>
      </c>
      <c r="R142" s="54">
        <f t="shared" si="17"/>
        <v>1655311.89</v>
      </c>
      <c r="S142" s="54">
        <f t="shared" si="17"/>
        <v>1384555.3000000003</v>
      </c>
      <c r="T142" s="54">
        <f t="shared" si="17"/>
        <v>1532506.3299999998</v>
      </c>
      <c r="U142" s="58"/>
      <c r="V142" s="54">
        <f t="shared" si="17"/>
        <v>20048794.289999999</v>
      </c>
    </row>
    <row r="143" spans="2:26" ht="18" hidden="1" customHeight="1" outlineLevel="1">
      <c r="B143" s="25">
        <v>48715</v>
      </c>
      <c r="C143" s="1">
        <v>87</v>
      </c>
      <c r="D143" s="1" t="s">
        <v>331</v>
      </c>
      <c r="E143" s="2" t="s">
        <v>332</v>
      </c>
      <c r="F143" s="25"/>
      <c r="G143" s="40" t="s">
        <v>333</v>
      </c>
      <c r="I143" s="27">
        <v>100871.06</v>
      </c>
      <c r="J143" s="27">
        <v>1307910.53</v>
      </c>
      <c r="K143" s="27">
        <v>654641.05000000005</v>
      </c>
      <c r="L143" s="27">
        <v>652416.05000000005</v>
      </c>
      <c r="M143" s="27">
        <v>566045.27</v>
      </c>
      <c r="N143" s="27">
        <v>0</v>
      </c>
      <c r="O143" s="27">
        <v>1897856.05</v>
      </c>
      <c r="P143" s="27">
        <v>860410.51</v>
      </c>
      <c r="Q143" s="27">
        <v>462958.89</v>
      </c>
      <c r="R143" s="27">
        <v>750902.95</v>
      </c>
      <c r="S143" s="27">
        <v>474612.31</v>
      </c>
      <c r="T143" s="27">
        <v>729833.83</v>
      </c>
      <c r="U143" s="49"/>
      <c r="V143" s="29">
        <f t="shared" ref="V143:V146" si="18">SUM(I143:T143)</f>
        <v>8458458.5</v>
      </c>
    </row>
    <row r="144" spans="2:26" ht="18" hidden="1" customHeight="1" outlineLevel="1">
      <c r="B144" s="25">
        <v>48717</v>
      </c>
      <c r="C144" s="1">
        <v>89</v>
      </c>
      <c r="D144" s="1" t="s">
        <v>334</v>
      </c>
      <c r="E144" s="2" t="s">
        <v>335</v>
      </c>
      <c r="F144" s="25"/>
      <c r="G144" s="40" t="s">
        <v>336</v>
      </c>
      <c r="I144" s="27">
        <v>0</v>
      </c>
      <c r="J144" s="27">
        <v>190012.58</v>
      </c>
      <c r="K144" s="27">
        <v>0</v>
      </c>
      <c r="L144" s="27">
        <v>0</v>
      </c>
      <c r="M144" s="27">
        <v>0</v>
      </c>
      <c r="N144" s="27">
        <v>0</v>
      </c>
      <c r="O144" s="27">
        <v>706527.98</v>
      </c>
      <c r="P144" s="27">
        <v>0</v>
      </c>
      <c r="Q144" s="27">
        <v>0</v>
      </c>
      <c r="R144" s="27">
        <v>0</v>
      </c>
      <c r="S144" s="27">
        <v>93081.79</v>
      </c>
      <c r="T144" s="27">
        <v>0</v>
      </c>
      <c r="U144" s="49"/>
      <c r="V144" s="29">
        <f t="shared" si="18"/>
        <v>989622.35</v>
      </c>
    </row>
    <row r="145" spans="2:26" ht="18" hidden="1" customHeight="1" outlineLevel="1">
      <c r="B145" s="25">
        <v>48715</v>
      </c>
      <c r="C145" s="1">
        <v>91</v>
      </c>
      <c r="D145" s="1" t="s">
        <v>337</v>
      </c>
      <c r="E145" s="2" t="s">
        <v>338</v>
      </c>
      <c r="F145" s="25"/>
      <c r="G145" s="44" t="s">
        <v>339</v>
      </c>
      <c r="I145" s="27">
        <v>700270.27</v>
      </c>
      <c r="J145" s="27">
        <v>694571.33</v>
      </c>
      <c r="K145" s="27">
        <v>722649.19</v>
      </c>
      <c r="L145" s="27">
        <v>863300.73</v>
      </c>
      <c r="M145" s="27">
        <v>836028.99</v>
      </c>
      <c r="N145" s="27">
        <v>111242.05</v>
      </c>
      <c r="O145" s="27">
        <v>1629999.3199999998</v>
      </c>
      <c r="P145" s="27">
        <v>691789.57000000007</v>
      </c>
      <c r="Q145" s="27">
        <v>437180.81000000011</v>
      </c>
      <c r="R145" s="27">
        <v>755310.40999999992</v>
      </c>
      <c r="S145" s="27">
        <v>812773.62000000011</v>
      </c>
      <c r="T145" s="27">
        <v>709094.24999999988</v>
      </c>
      <c r="U145" s="28"/>
      <c r="V145" s="29">
        <f t="shared" si="18"/>
        <v>8964210.5399999991</v>
      </c>
      <c r="X145" s="41"/>
      <c r="Z145" s="41"/>
    </row>
    <row r="146" spans="2:26" ht="18" hidden="1" customHeight="1" outlineLevel="1">
      <c r="B146" s="25">
        <v>48717</v>
      </c>
      <c r="C146" s="1">
        <v>93</v>
      </c>
      <c r="D146" s="1" t="s">
        <v>340</v>
      </c>
      <c r="E146" s="2" t="s">
        <v>341</v>
      </c>
      <c r="F146" s="25"/>
      <c r="G146" s="44" t="s">
        <v>342</v>
      </c>
      <c r="I146" s="27">
        <v>313847.60000000003</v>
      </c>
      <c r="J146" s="27">
        <v>310220.75</v>
      </c>
      <c r="K146" s="27">
        <v>95461.590000000011</v>
      </c>
      <c r="L146" s="27">
        <v>22049.45</v>
      </c>
      <c r="M146" s="27">
        <v>18996.91</v>
      </c>
      <c r="N146" s="27">
        <v>69056.78</v>
      </c>
      <c r="O146" s="27">
        <v>59276.780000000006</v>
      </c>
      <c r="P146" s="27">
        <v>348887.16000000003</v>
      </c>
      <c r="Q146" s="27">
        <v>151941.52000000002</v>
      </c>
      <c r="R146" s="27">
        <v>149098.53000000003</v>
      </c>
      <c r="S146" s="27">
        <v>4087.5800000000004</v>
      </c>
      <c r="T146" s="27">
        <v>93578.25</v>
      </c>
      <c r="U146" s="28"/>
      <c r="V146" s="29">
        <f t="shared" si="18"/>
        <v>1636502.9000000001</v>
      </c>
      <c r="X146" s="37"/>
      <c r="Z146" s="41"/>
    </row>
    <row r="147" spans="2:26" ht="4.5" customHeight="1"/>
    <row r="148" spans="2:26" ht="18" customHeight="1">
      <c r="G148" s="22" t="s">
        <v>343</v>
      </c>
      <c r="I148" s="23">
        <v>0</v>
      </c>
      <c r="J148" s="23">
        <v>1309282.1000000001</v>
      </c>
      <c r="K148" s="23">
        <v>654641.05000000005</v>
      </c>
      <c r="L148" s="23">
        <v>654641.05000000005</v>
      </c>
      <c r="M148" s="23">
        <v>654641.05000000005</v>
      </c>
      <c r="N148" s="23">
        <v>0</v>
      </c>
      <c r="O148" s="23">
        <v>2961253.9699999997</v>
      </c>
      <c r="P148" s="23">
        <v>750098.83</v>
      </c>
      <c r="Q148" s="23">
        <v>750089.88</v>
      </c>
      <c r="R148" s="23">
        <v>750098.83</v>
      </c>
      <c r="S148" s="23">
        <v>750089.88</v>
      </c>
      <c r="T148" s="23">
        <v>1454751.37</v>
      </c>
      <c r="U148" s="57"/>
      <c r="V148" s="23">
        <f>SUM(I148:T148)</f>
        <v>10689588.010000002</v>
      </c>
      <c r="Z148" s="41"/>
    </row>
    <row r="149" spans="2:26" ht="2.1" customHeight="1" thickBot="1"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9"/>
    </row>
    <row r="150" spans="2:26" ht="18" customHeight="1">
      <c r="G150" s="60" t="s">
        <v>344</v>
      </c>
      <c r="I150" s="54">
        <v>799574.83</v>
      </c>
      <c r="J150" s="54">
        <v>719162.22000000009</v>
      </c>
      <c r="K150" s="54">
        <v>729214.63</v>
      </c>
      <c r="L150" s="54">
        <v>805177.87999999989</v>
      </c>
      <c r="M150" s="54">
        <v>858601.01</v>
      </c>
      <c r="N150" s="54">
        <v>461426.48000000004</v>
      </c>
      <c r="O150" s="54">
        <v>1489196.12</v>
      </c>
      <c r="P150" s="54">
        <v>801134.65</v>
      </c>
      <c r="Q150" s="54">
        <v>713384.7799999998</v>
      </c>
      <c r="R150" s="54">
        <v>777864.27</v>
      </c>
      <c r="S150" s="54">
        <v>854435.26000000013</v>
      </c>
      <c r="T150" s="54">
        <v>553202.85</v>
      </c>
      <c r="U150" s="57"/>
      <c r="V150" s="54">
        <f>SUM(I150:T150)</f>
        <v>9562374.9800000004</v>
      </c>
    </row>
    <row r="151" spans="2:26" ht="5.0999999999999996" customHeight="1"/>
    <row r="152" spans="2:26" ht="18" customHeight="1" thickBot="1">
      <c r="G152" s="61" t="s">
        <v>345</v>
      </c>
      <c r="I152" s="62">
        <v>40579.859999999957</v>
      </c>
      <c r="J152" s="62">
        <v>655619.4</v>
      </c>
      <c r="K152" s="62">
        <v>590670.9700000002</v>
      </c>
      <c r="L152" s="62">
        <v>380445.87000000017</v>
      </c>
      <c r="M152" s="62">
        <v>111544.38000000008</v>
      </c>
      <c r="N152" s="62">
        <v>2175.6600000000394</v>
      </c>
      <c r="O152" s="62">
        <v>269000.34999999969</v>
      </c>
      <c r="P152" s="62">
        <v>437516.15999999963</v>
      </c>
      <c r="Q152" s="62">
        <v>463530.89999999967</v>
      </c>
      <c r="R152" s="62">
        <v>460274.88999999966</v>
      </c>
      <c r="S152" s="62">
        <v>123045.95999999951</v>
      </c>
      <c r="T152" s="62">
        <v>857837.24999999953</v>
      </c>
      <c r="U152" s="15"/>
      <c r="V152" s="62">
        <f>SUM(I152:T152)</f>
        <v>4392241.6499999985</v>
      </c>
    </row>
    <row r="153" spans="2:26" ht="5.0999999999999996" customHeight="1" thickTop="1"/>
    <row r="154" spans="2:26" ht="18" customHeight="1" thickBot="1">
      <c r="G154" s="63" t="s">
        <v>346</v>
      </c>
      <c r="I154" s="64">
        <v>323731.44999999995</v>
      </c>
      <c r="J154" s="64">
        <v>203827.18999999997</v>
      </c>
      <c r="K154" s="64">
        <v>109053.04999999996</v>
      </c>
      <c r="L154" s="64">
        <v>87775.449999999953</v>
      </c>
      <c r="M154" s="64">
        <v>69004.499999999956</v>
      </c>
      <c r="N154" s="64">
        <v>165.41999999994965</v>
      </c>
      <c r="O154" s="64">
        <v>650410.27999999991</v>
      </c>
      <c r="P154" s="64">
        <v>304281.22999999986</v>
      </c>
      <c r="Q154" s="64">
        <v>177410.67999999991</v>
      </c>
      <c r="R154" s="64">
        <v>4797.1499999999205</v>
      </c>
      <c r="S154" s="64">
        <v>93766.379999999903</v>
      </c>
      <c r="T154" s="64">
        <v>23777.909999999916</v>
      </c>
      <c r="U154" s="15"/>
      <c r="V154" s="64">
        <f>SUM(I154:T154)</f>
        <v>2048000.689999999</v>
      </c>
      <c r="X154" s="37"/>
    </row>
    <row r="155" spans="2:26" ht="5.0999999999999996" customHeight="1" thickTop="1"/>
    <row r="156" spans="2:26" hidden="1">
      <c r="G156" s="65" t="s">
        <v>347</v>
      </c>
    </row>
    <row r="157" spans="2:26" hidden="1">
      <c r="G157" s="66" t="s">
        <v>348</v>
      </c>
    </row>
    <row r="158" spans="2:26" hidden="1">
      <c r="G158" s="67" t="s">
        <v>349</v>
      </c>
    </row>
    <row r="159" spans="2:26" hidden="1">
      <c r="G159" s="67" t="s">
        <v>350</v>
      </c>
    </row>
    <row r="160" spans="2:26" ht="15" hidden="1" thickBot="1">
      <c r="G160" s="68" t="s">
        <v>351</v>
      </c>
    </row>
    <row r="161" spans="7:22" hidden="1">
      <c r="G161" s="69"/>
      <c r="H161" s="70"/>
    </row>
    <row r="162" spans="7:22" hidden="1"/>
    <row r="163" spans="7:22" ht="18" customHeight="1" thickBot="1">
      <c r="G163" s="13" t="s">
        <v>352</v>
      </c>
      <c r="I163" s="14">
        <v>364311.30999999994</v>
      </c>
      <c r="J163" s="14">
        <v>859446.59</v>
      </c>
      <c r="K163" s="14">
        <v>699724.02000000014</v>
      </c>
      <c r="L163" s="14">
        <v>468221.32000000012</v>
      </c>
      <c r="M163" s="14">
        <v>180548.88000000003</v>
      </c>
      <c r="N163" s="14">
        <v>2341.079999999989</v>
      </c>
      <c r="O163" s="14">
        <v>919410.62999999966</v>
      </c>
      <c r="P163" s="14">
        <v>741797.38999999943</v>
      </c>
      <c r="Q163" s="14">
        <v>640941.57999999961</v>
      </c>
      <c r="R163" s="14">
        <v>465072.03999999957</v>
      </c>
      <c r="S163" s="14">
        <v>216812.33999999941</v>
      </c>
      <c r="T163" s="14">
        <v>881615.15999999945</v>
      </c>
      <c r="U163" s="15"/>
      <c r="V163" s="14">
        <f>SUM(I163:T163)</f>
        <v>6440242.3399999971</v>
      </c>
    </row>
    <row r="164" spans="7:22" ht="15" thickTop="1"/>
  </sheetData>
  <mergeCells count="6">
    <mergeCell ref="G2:G3"/>
    <mergeCell ref="G5:G6"/>
    <mergeCell ref="I9:V14"/>
    <mergeCell ref="G10:G11"/>
    <mergeCell ref="G12:G13"/>
    <mergeCell ref="G14:G16"/>
  </mergeCells>
  <conditionalFormatting sqref="U116:U120 I121:V121 U135:U140 U142:U146">
    <cfRule type="cellIs" dxfId="0" priority="1" operator="greaterThan">
      <formula>0</formula>
    </cfRule>
  </conditionalFormatting>
  <pageMargins left="0.11811023622047245" right="0.31496062992125984" top="0.59055118110236227" bottom="0.59055118110236227" header="0.31496062992125984" footer="0.31496062992125984"/>
  <pageSetup paperSize="9" scale="52" orientation="landscape" horizontalDpi="300" verticalDpi="300" r:id="rId1"/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Fluxo de Caixa - Publicado</vt:lpstr>
      <vt:lpstr>'Fluxo de Caixa - Publicado'!Area_de_impressao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Lourenco Corte</dc:creator>
  <cp:lastModifiedBy>Thiago Lourenco Corte</cp:lastModifiedBy>
  <cp:lastPrinted>2026-03-16T14:31:39Z</cp:lastPrinted>
  <dcterms:created xsi:type="dcterms:W3CDTF">2026-03-02T13:45:56Z</dcterms:created>
  <dcterms:modified xsi:type="dcterms:W3CDTF">2026-05-12T13:31:49Z</dcterms:modified>
</cp:coreProperties>
</file>